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9875" windowHeight="7980" activeTab="5"/>
  </bookViews>
  <sheets>
    <sheet name="Eindkl." sheetId="1" r:id="rId1"/>
    <sheet name="Volgens aantal" sheetId="2" r:id="rId2"/>
    <sheet name="Prijzent." sheetId="3" r:id="rId3"/>
    <sheet name="Tot. op 12" sheetId="4" r:id="rId4"/>
    <sheet name="Cat." sheetId="5" r:id="rId5"/>
    <sheet name="Blad7" sheetId="6" r:id="rId6"/>
    <sheet name="Indiv." sheetId="7" r:id="rId7"/>
  </sheets>
  <definedNames>
    <definedName name="_xlnm._FilterDatabase" localSheetId="5" hidden="1">'Blad7'!$A$1:$H$72</definedName>
    <definedName name="_xlnm._FilterDatabase" localSheetId="0" hidden="1">'Eindkl.'!$A$2:$AJ$128</definedName>
    <definedName name="_xlnm._FilterDatabase" localSheetId="2" hidden="1">'Prijzent.'!$D$1:$D$80</definedName>
    <definedName name="_xlnm._FilterDatabase" localSheetId="3" hidden="1">'Tot. op 12'!$A$2:$V$2</definedName>
    <definedName name="_xlnm.Print_Area" localSheetId="2">'Prijzent.'!$A$1:$I$78</definedName>
    <definedName name="_xlnm.Print_Area" localSheetId="1">'Volgens aantal'!$B$2:$AF$73</definedName>
  </definedNames>
  <calcPr fullCalcOnLoad="1"/>
</workbook>
</file>

<file path=xl/sharedStrings.xml><?xml version="1.0" encoding="utf-8"?>
<sst xmlns="http://schemas.openxmlformats.org/spreadsheetml/2006/main" count="3450" uniqueCount="342">
  <si>
    <t xml:space="preserve">AANTAL </t>
  </si>
  <si>
    <t>GEMID.</t>
  </si>
  <si>
    <t>Nr sch.</t>
  </si>
  <si>
    <t>Naam</t>
  </si>
  <si>
    <t>Gilde</t>
  </si>
  <si>
    <t>Cat.</t>
  </si>
  <si>
    <t xml:space="preserve">Punten </t>
  </si>
  <si>
    <t>Rozen</t>
  </si>
  <si>
    <t>SCH.</t>
  </si>
  <si>
    <t>Hens Jasper</t>
  </si>
  <si>
    <t>Gierle SA</t>
  </si>
  <si>
    <t>18M</t>
  </si>
  <si>
    <t>J0102</t>
  </si>
  <si>
    <t>Hens Mathias</t>
  </si>
  <si>
    <t>12M</t>
  </si>
  <si>
    <t>R0103</t>
  </si>
  <si>
    <t>Hens Patrick</t>
  </si>
  <si>
    <t>SEN</t>
  </si>
  <si>
    <t>DA</t>
  </si>
  <si>
    <t>R0106</t>
  </si>
  <si>
    <t>Van Uytsel Vadim</t>
  </si>
  <si>
    <t>R0107</t>
  </si>
  <si>
    <t>Vervloet Jeroen</t>
  </si>
  <si>
    <t>R0108</t>
  </si>
  <si>
    <t>Vervloet Maria</t>
  </si>
  <si>
    <t>VDA</t>
  </si>
  <si>
    <t>C0109</t>
  </si>
  <si>
    <t>Vingerhoets Bart</t>
  </si>
  <si>
    <t>CPH</t>
  </si>
  <si>
    <t>R0110</t>
  </si>
  <si>
    <t>Wens Jos</t>
  </si>
  <si>
    <t>VHE</t>
  </si>
  <si>
    <t>R0111</t>
  </si>
  <si>
    <t>Van Den Bosch Joris</t>
  </si>
  <si>
    <t>R0112</t>
  </si>
  <si>
    <t>Van Den Bosch Silke</t>
  </si>
  <si>
    <t>JUN</t>
  </si>
  <si>
    <t>R0113</t>
  </si>
  <si>
    <t>Van Den Bosch Ruben</t>
  </si>
  <si>
    <t>Van Sprengel Pieter</t>
  </si>
  <si>
    <t>ASP</t>
  </si>
  <si>
    <t>R0201</t>
  </si>
  <si>
    <t>Bockx Walter</t>
  </si>
  <si>
    <t>Gierle SS</t>
  </si>
  <si>
    <t>C0203</t>
  </si>
  <si>
    <t>Daneels Bert</t>
  </si>
  <si>
    <t>R0204</t>
  </si>
  <si>
    <t>Geerts Conny</t>
  </si>
  <si>
    <t>R0205</t>
  </si>
  <si>
    <t>Hermans Guy</t>
  </si>
  <si>
    <t>R0207</t>
  </si>
  <si>
    <t>Raeymakers Seppe</t>
  </si>
  <si>
    <t>R0208</t>
  </si>
  <si>
    <t>Verpoorten Rita</t>
  </si>
  <si>
    <t>R0301</t>
  </si>
  <si>
    <t>Boeckx Ludo</t>
  </si>
  <si>
    <t>Herentals SS</t>
  </si>
  <si>
    <t>C0302</t>
  </si>
  <si>
    <t>Boeckx Nicky</t>
  </si>
  <si>
    <t>CPD</t>
  </si>
  <si>
    <t>R0303</t>
  </si>
  <si>
    <t>Boeckx Sonja</t>
  </si>
  <si>
    <t>R0304</t>
  </si>
  <si>
    <t>Clissen Ria</t>
  </si>
  <si>
    <t>R0305</t>
  </si>
  <si>
    <t>Dankers Mark</t>
  </si>
  <si>
    <t>R0306</t>
  </si>
  <si>
    <t>Desaer Glenn</t>
  </si>
  <si>
    <t>R0308</t>
  </si>
  <si>
    <t>Krols Lucas</t>
  </si>
  <si>
    <t>R0309</t>
  </si>
  <si>
    <t>Nijs Jos</t>
  </si>
  <si>
    <t>C0313</t>
  </si>
  <si>
    <t>Turner Keith</t>
  </si>
  <si>
    <t>R0315</t>
  </si>
  <si>
    <t>Van Den Broeck Louis</t>
  </si>
  <si>
    <t>R0317</t>
  </si>
  <si>
    <t>Van Eerdenburgh Marc</t>
  </si>
  <si>
    <t>R0319</t>
  </si>
  <si>
    <t>Van Ooteghem Hubert</t>
  </si>
  <si>
    <t>R0321</t>
  </si>
  <si>
    <t>Simons Axel</t>
  </si>
  <si>
    <t>C0322</t>
  </si>
  <si>
    <t>Simons Dave</t>
  </si>
  <si>
    <t>R0323</t>
  </si>
  <si>
    <t>Stuyck Silke</t>
  </si>
  <si>
    <t>Simons Yoni</t>
  </si>
  <si>
    <t>R0403</t>
  </si>
  <si>
    <t>Calders Roger</t>
  </si>
  <si>
    <t>Herselt SJ</t>
  </si>
  <si>
    <t>R0405</t>
  </si>
  <si>
    <t>De Beuckelaar Axel</t>
  </si>
  <si>
    <t>R0406</t>
  </si>
  <si>
    <t>Devos Gerda</t>
  </si>
  <si>
    <t>R0408</t>
  </si>
  <si>
    <t>Douwen Joris</t>
  </si>
  <si>
    <t>C0412</t>
  </si>
  <si>
    <t>C0413</t>
  </si>
  <si>
    <t xml:space="preserve">Janssens Niels </t>
  </si>
  <si>
    <t>C0419</t>
  </si>
  <si>
    <t>Torfs Andrea</t>
  </si>
  <si>
    <t>R0426</t>
  </si>
  <si>
    <t>Van Loy Patrick</t>
  </si>
  <si>
    <t>R0432</t>
  </si>
  <si>
    <t>Wens Walter</t>
  </si>
  <si>
    <t>R0433</t>
  </si>
  <si>
    <t>Willems Dirk</t>
  </si>
  <si>
    <t>R0448</t>
  </si>
  <si>
    <t>Verstrepen Kevin</t>
  </si>
  <si>
    <t>R0449</t>
  </si>
  <si>
    <t>R0502</t>
  </si>
  <si>
    <t>Janssens Frans</t>
  </si>
  <si>
    <t>Heultje SN</t>
  </si>
  <si>
    <t>R0503</t>
  </si>
  <si>
    <t>Kennes Germain</t>
  </si>
  <si>
    <t>R0504</t>
  </si>
  <si>
    <t>Lemmens Theofiel</t>
  </si>
  <si>
    <t>R0505</t>
  </si>
  <si>
    <t>Moons Roger</t>
  </si>
  <si>
    <t>Lille SS</t>
  </si>
  <si>
    <t>R0602</t>
  </si>
  <si>
    <t>Den Abt Stan</t>
  </si>
  <si>
    <t>R0603</t>
  </si>
  <si>
    <t>Lauwereys Maarten</t>
  </si>
  <si>
    <t>R0605</t>
  </si>
  <si>
    <t>Verstappen Dorien</t>
  </si>
  <si>
    <t>R0701</t>
  </si>
  <si>
    <t xml:space="preserve">Kersemans Peter </t>
  </si>
  <si>
    <t>Pulle SS</t>
  </si>
  <si>
    <t>R0702</t>
  </si>
  <si>
    <t xml:space="preserve">Kersemans Tom </t>
  </si>
  <si>
    <t>R0705</t>
  </si>
  <si>
    <t>Landuyt Ludo</t>
  </si>
  <si>
    <t>R0801</t>
  </si>
  <si>
    <t>Rothier Luc</t>
  </si>
  <si>
    <t>Retie SS</t>
  </si>
  <si>
    <t>R0802</t>
  </si>
  <si>
    <t>Sevenants Sonja</t>
  </si>
  <si>
    <t>Rijkevorsel SS</t>
  </si>
  <si>
    <t>C0902</t>
  </si>
  <si>
    <t>Deckx Dominica</t>
  </si>
  <si>
    <t>R0904</t>
  </si>
  <si>
    <t>Langers Jan</t>
  </si>
  <si>
    <t>R0906</t>
  </si>
  <si>
    <t>Scheyltjens Jozef</t>
  </si>
  <si>
    <t>C0909</t>
  </si>
  <si>
    <t>Vannes Roger</t>
  </si>
  <si>
    <t>R0910</t>
  </si>
  <si>
    <t>Verdonck Hugo</t>
  </si>
  <si>
    <t>R0912</t>
  </si>
  <si>
    <t>Verbist Jos</t>
  </si>
  <si>
    <t>R0913</t>
  </si>
  <si>
    <t>Goetschalckx Jos</t>
  </si>
  <si>
    <t>Van Looy Jonas</t>
  </si>
  <si>
    <t>Van Looy Kobe</t>
  </si>
  <si>
    <t>J0918</t>
  </si>
  <si>
    <t>Van Looy Lenka</t>
  </si>
  <si>
    <t>C0420</t>
  </si>
  <si>
    <t>Van Berlo Guido</t>
  </si>
  <si>
    <t>Vlimmeren SS</t>
  </si>
  <si>
    <t>R1005</t>
  </si>
  <si>
    <t>Hofkens Stans</t>
  </si>
  <si>
    <t>R1006</t>
  </si>
  <si>
    <t>Snels Jef</t>
  </si>
  <si>
    <t>R1008</t>
  </si>
  <si>
    <t>Van Nyen Jan</t>
  </si>
  <si>
    <t>C1010</t>
  </si>
  <si>
    <t>Vermandel Staf</t>
  </si>
  <si>
    <t>R1101</t>
  </si>
  <si>
    <t>Craane Freddy</t>
  </si>
  <si>
    <t>Vosselaar SS</t>
  </si>
  <si>
    <t>R1103</t>
  </si>
  <si>
    <t>Geets Guy</t>
  </si>
  <si>
    <t>R1105</t>
  </si>
  <si>
    <t>Guns Frans</t>
  </si>
  <si>
    <t>R1106</t>
  </si>
  <si>
    <t>Wuyts Dirk</t>
  </si>
  <si>
    <t>R1107</t>
  </si>
  <si>
    <t>Lathouwers Guy</t>
  </si>
  <si>
    <t>R1108</t>
  </si>
  <si>
    <t>Damen Karel</t>
  </si>
  <si>
    <t>R1201</t>
  </si>
  <si>
    <t>Berghmans Luc</t>
  </si>
  <si>
    <t>Westerlo SS</t>
  </si>
  <si>
    <t>De Schrijver Mirco</t>
  </si>
  <si>
    <t>R1208</t>
  </si>
  <si>
    <t>Gielis Robert</t>
  </si>
  <si>
    <t>R1209</t>
  </si>
  <si>
    <t>Gielis Sam</t>
  </si>
  <si>
    <t>R1210</t>
  </si>
  <si>
    <t>Gielis Tony</t>
  </si>
  <si>
    <t>J1213</t>
  </si>
  <si>
    <t>Janse Siebe</t>
  </si>
  <si>
    <t>R1215</t>
  </si>
  <si>
    <t>Kerkstoel Jef</t>
  </si>
  <si>
    <t>R1219</t>
  </si>
  <si>
    <t>Peeters Luc</t>
  </si>
  <si>
    <t>R1222</t>
  </si>
  <si>
    <t>Smets Manasses</t>
  </si>
  <si>
    <t>R1226</t>
  </si>
  <si>
    <t>Van Gansen Ken</t>
  </si>
  <si>
    <t>J1232</t>
  </si>
  <si>
    <t>Muina Laurens</t>
  </si>
  <si>
    <t>R1301</t>
  </si>
  <si>
    <t>Grootjans Willy</t>
  </si>
  <si>
    <t>Westmalle</t>
  </si>
  <si>
    <t>R1401</t>
  </si>
  <si>
    <t>Cambré Jozef</t>
  </si>
  <si>
    <t>Zandhoven SS</t>
  </si>
  <si>
    <t>R1402</t>
  </si>
  <si>
    <t>De Schutter Frans</t>
  </si>
  <si>
    <t>R1403</t>
  </si>
  <si>
    <t>Van Baelen Guido</t>
  </si>
  <si>
    <t>R0101</t>
  </si>
  <si>
    <t>R0115</t>
  </si>
  <si>
    <t>C0325</t>
  </si>
  <si>
    <t>C0324</t>
  </si>
  <si>
    <t>CP</t>
  </si>
  <si>
    <t>Aerts Eddy</t>
  </si>
  <si>
    <t>Ceulemans Kevin</t>
  </si>
  <si>
    <t>Van Looy Davy</t>
  </si>
  <si>
    <t>R1506</t>
  </si>
  <si>
    <t>Rijcken Etienne</t>
  </si>
  <si>
    <t>Voortkapel SA</t>
  </si>
  <si>
    <t>R1505</t>
  </si>
  <si>
    <t>Opde Beeck Luc</t>
  </si>
  <si>
    <t>R1504</t>
  </si>
  <si>
    <t>Helsen Francois</t>
  </si>
  <si>
    <t>R1502</t>
  </si>
  <si>
    <t>Dillen Jozef</t>
  </si>
  <si>
    <t>R1503</t>
  </si>
  <si>
    <t>De Rijck Jozef</t>
  </si>
  <si>
    <t>R0418</t>
  </si>
  <si>
    <t>Proost Alex</t>
  </si>
  <si>
    <t xml:space="preserve">HERSELT SJ </t>
  </si>
  <si>
    <t xml:space="preserve">WESTMALLE </t>
  </si>
  <si>
    <t>HERENTALS</t>
  </si>
  <si>
    <t xml:space="preserve">VLIMMEREN </t>
  </si>
  <si>
    <t xml:space="preserve">LILLE </t>
  </si>
  <si>
    <t>RIJKEVORSEL</t>
  </si>
  <si>
    <t xml:space="preserve">GIERLE AMB </t>
  </si>
  <si>
    <t xml:space="preserve">ZANDHOVEN </t>
  </si>
  <si>
    <t xml:space="preserve">WESTERLO </t>
  </si>
  <si>
    <t>VOSSELAAR</t>
  </si>
  <si>
    <t>Schoors Jozef</t>
  </si>
  <si>
    <t>R1206</t>
  </si>
  <si>
    <t>J1115</t>
  </si>
  <si>
    <t>Molenberghs Jan</t>
  </si>
  <si>
    <t>J1116</t>
  </si>
  <si>
    <t>Van de Water Stef</t>
  </si>
  <si>
    <t>J1114</t>
  </si>
  <si>
    <t>Moens Maddox</t>
  </si>
  <si>
    <t>Smolderen Emely</t>
  </si>
  <si>
    <t>Brughmans Stef</t>
  </si>
  <si>
    <t>R0407</t>
  </si>
  <si>
    <t>D'Joos Kim</t>
  </si>
  <si>
    <t>Vandekerkhof Majella</t>
  </si>
  <si>
    <t>Janssens Charel</t>
  </si>
  <si>
    <t>Oostvogels Thijs</t>
  </si>
  <si>
    <t>Verheyen Senne</t>
  </si>
  <si>
    <t>R1112</t>
  </si>
  <si>
    <t>Smits Willy</t>
  </si>
  <si>
    <t>R0920</t>
  </si>
  <si>
    <t>R0915</t>
  </si>
  <si>
    <t>J0916</t>
  </si>
  <si>
    <t>R0914</t>
  </si>
  <si>
    <t>Aerts Dirk</t>
  </si>
  <si>
    <t>Oostvogels Sam</t>
  </si>
  <si>
    <t>HEULTJE</t>
  </si>
  <si>
    <t>GIERLE SS</t>
  </si>
  <si>
    <t>R1606</t>
  </si>
  <si>
    <t>Van Beeck Danny</t>
  </si>
  <si>
    <t>Schoonbroek SS</t>
  </si>
  <si>
    <t>R1601</t>
  </si>
  <si>
    <t>Borghs Rob</t>
  </si>
  <si>
    <t>R1602</t>
  </si>
  <si>
    <t>Coomans Roger</t>
  </si>
  <si>
    <t>R1603</t>
  </si>
  <si>
    <t>Daemen Herman</t>
  </si>
  <si>
    <t>R1604</t>
  </si>
  <si>
    <t>Geerts Bart</t>
  </si>
  <si>
    <t>R1605</t>
  </si>
  <si>
    <t>Goosens Leo</t>
  </si>
  <si>
    <t>R1607</t>
  </si>
  <si>
    <t>R1608</t>
  </si>
  <si>
    <t>Van Gestel Marc</t>
  </si>
  <si>
    <t>R1609</t>
  </si>
  <si>
    <t>Geets Kilian</t>
  </si>
  <si>
    <t>R1610</t>
  </si>
  <si>
    <t>Raemaekers Guy</t>
  </si>
  <si>
    <t>R0326</t>
  </si>
  <si>
    <t>PULLE</t>
  </si>
  <si>
    <t>R1104</t>
  </si>
  <si>
    <t>Govaerts Marcel</t>
  </si>
  <si>
    <t>Geerts Sieben</t>
  </si>
  <si>
    <t>TOTAAL 2019</t>
  </si>
  <si>
    <t>Gem.</t>
  </si>
  <si>
    <t>Nr Sch.</t>
  </si>
  <si>
    <t>Pnt.</t>
  </si>
  <si>
    <t>Rzn</t>
  </si>
  <si>
    <t>Sch.</t>
  </si>
  <si>
    <t xml:space="preserve">Volgens </t>
  </si>
  <si>
    <t>Op 12</t>
  </si>
  <si>
    <t>OP 12</t>
  </si>
  <si>
    <t>VERBROEDERING VAN GILDEN UIT</t>
  </si>
  <si>
    <t>MIDDEN- EN ZUIDERKEMPEN V.Z.W.</t>
  </si>
  <si>
    <t>Zetel: Merelstraat 3 2275 Lille Ger. Arr. Turnhout Ondernemingsnummer 431060476</t>
  </si>
  <si>
    <t>Uitslag handboog 2019</t>
  </si>
  <si>
    <t>Senior</t>
  </si>
  <si>
    <t>Veteraaan heren</t>
  </si>
  <si>
    <t>Veteraan dames</t>
  </si>
  <si>
    <t>Dames</t>
  </si>
  <si>
    <t>Junior</t>
  </si>
  <si>
    <t>Compound</t>
  </si>
  <si>
    <t>Ptn</t>
  </si>
  <si>
    <t>Rozenprijs</t>
  </si>
  <si>
    <t>Herentals</t>
  </si>
  <si>
    <t>Vlimmeren</t>
  </si>
  <si>
    <t>Lille</t>
  </si>
  <si>
    <t>Rijkevorsel</t>
  </si>
  <si>
    <t>Pulle</t>
  </si>
  <si>
    <t>Zandhoven</t>
  </si>
  <si>
    <t>Westerlo</t>
  </si>
  <si>
    <t>Heultje</t>
  </si>
  <si>
    <t>Vosselaar</t>
  </si>
  <si>
    <t>Westmalle SS</t>
  </si>
  <si>
    <t>Kersemans Peter</t>
  </si>
  <si>
    <t xml:space="preserve">Stuyck Silke </t>
  </si>
  <si>
    <t>Van den Bosch Joris</t>
  </si>
  <si>
    <t xml:space="preserve">Desaer Glen </t>
  </si>
  <si>
    <t>Goetschalks Jos</t>
  </si>
  <si>
    <t>Ploegenklassement</t>
  </si>
  <si>
    <t>Heultje SS</t>
  </si>
  <si>
    <t>Van den Broeck Louis</t>
  </si>
  <si>
    <t>Hens Partick</t>
  </si>
  <si>
    <t>Cambre Jef</t>
  </si>
  <si>
    <t xml:space="preserve">Guns Frans </t>
  </si>
  <si>
    <t>Daneels bert</t>
  </si>
  <si>
    <t>Van den Bosch Silke</t>
  </si>
  <si>
    <t>Voortkapel Sa</t>
  </si>
  <si>
    <t xml:space="preserve">Gielis Sam </t>
  </si>
  <si>
    <t>Wens walter</t>
  </si>
</sst>
</file>

<file path=xl/styles.xml><?xml version="1.0" encoding="utf-8"?>
<styleSheet xmlns="http://schemas.openxmlformats.org/spreadsheetml/2006/main">
  <numFmts count="15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[$-813]dddd\ d\ mmmm\ yyyy"/>
    <numFmt numFmtId="165" formatCode="dd\-mm\-yy;@"/>
    <numFmt numFmtId="166" formatCode="d/mm/yyyy;@"/>
    <numFmt numFmtId="167" formatCode="&quot;Ja&quot;;&quot;Ja&quot;;&quot;Nee&quot;"/>
    <numFmt numFmtId="168" formatCode="&quot;Waar&quot;;&quot;Waar&quot;;&quot;Niet waar&quot;"/>
    <numFmt numFmtId="169" formatCode="&quot;Aan&quot;;&quot;Aan&quot;;&quot;Uit&quot;"/>
    <numFmt numFmtId="170" formatCode="[$€-2]\ #.##000_);[Red]\([$€-2]\ #.##000\)"/>
  </numFmts>
  <fonts count="17">
    <font>
      <sz val="10"/>
      <name val="Arial"/>
      <family val="0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i/>
      <sz val="10"/>
      <color indexed="8"/>
      <name val="Calibri"/>
      <family val="2"/>
    </font>
    <font>
      <sz val="8"/>
      <name val="Arial"/>
      <family val="0"/>
    </font>
    <font>
      <b/>
      <i/>
      <sz val="10"/>
      <color indexed="8"/>
      <name val="Calibri"/>
      <family val="2"/>
    </font>
    <font>
      <b/>
      <i/>
      <sz val="10"/>
      <name val="Calibri"/>
      <family val="2"/>
    </font>
    <font>
      <b/>
      <sz val="10"/>
      <name val="Calibri"/>
      <family val="2"/>
    </font>
    <font>
      <sz val="8"/>
      <name val="Tahoma"/>
      <family val="2"/>
    </font>
    <font>
      <sz val="14"/>
      <name val="Arial"/>
      <family val="0"/>
    </font>
    <font>
      <sz val="18"/>
      <name val="Arial"/>
      <family val="0"/>
    </font>
    <font>
      <sz val="12"/>
      <name val="Arial"/>
      <family val="0"/>
    </font>
    <font>
      <sz val="12"/>
      <name val="Calibri"/>
      <family val="2"/>
    </font>
    <font>
      <sz val="12"/>
      <color indexed="8"/>
      <name val="Calibri"/>
      <family val="2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/>
      <top style="medium"/>
      <bottom style="medium"/>
    </border>
    <border>
      <left style="medium"/>
      <right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/>
      <right/>
      <top>
        <color indexed="63"/>
      </top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/>
      <bottom style="medium"/>
    </border>
    <border>
      <left style="medium"/>
      <right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thin"/>
      <top/>
      <bottom/>
    </border>
    <border>
      <left style="medium"/>
      <right>
        <color indexed="63"/>
      </right>
      <top/>
      <bottom/>
    </border>
    <border>
      <left>
        <color indexed="63"/>
      </left>
      <right style="medium"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 style="thin"/>
      <top>
        <color indexed="63"/>
      </top>
      <bottom/>
    </border>
    <border>
      <left style="thin"/>
      <right style="medium"/>
      <top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medium"/>
      <top/>
      <bottom>
        <color indexed="63"/>
      </bottom>
    </border>
    <border>
      <left/>
      <right style="medium"/>
      <top>
        <color indexed="63"/>
      </top>
      <bottom/>
    </border>
    <border>
      <left style="medium"/>
      <right style="medium"/>
      <top/>
      <bottom>
        <color indexed="63"/>
      </bottom>
    </border>
    <border>
      <left style="medium"/>
      <right style="medium"/>
      <top>
        <color indexed="63"/>
      </top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/>
      <right style="medium"/>
      <top style="medium"/>
      <bottom>
        <color indexed="63"/>
      </bottom>
    </border>
    <border>
      <left style="medium"/>
      <right/>
      <top style="medium"/>
      <bottom>
        <color indexed="63"/>
      </bottom>
    </border>
    <border>
      <left style="medium"/>
      <right/>
      <top>
        <color indexed="63"/>
      </top>
      <bottom/>
    </border>
    <border>
      <left style="medium"/>
      <right>
        <color indexed="63"/>
      </right>
      <top>
        <color indexed="63"/>
      </top>
      <bottom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0" fontId="1" fillId="0" borderId="1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3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2" fontId="1" fillId="0" borderId="15" xfId="0" applyNumberFormat="1" applyFont="1" applyBorder="1" applyAlignment="1">
      <alignment horizontal="center"/>
    </xf>
    <xf numFmtId="0" fontId="3" fillId="0" borderId="11" xfId="0" applyFont="1" applyFill="1" applyBorder="1" applyAlignment="1" quotePrefix="1">
      <alignment/>
    </xf>
    <xf numFmtId="0" fontId="4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" fillId="0" borderId="0" xfId="0" applyFont="1" applyFill="1" applyAlignment="1">
      <alignment/>
    </xf>
    <xf numFmtId="0" fontId="3" fillId="0" borderId="1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3" fillId="0" borderId="16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3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1" fillId="0" borderId="19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1" fillId="0" borderId="12" xfId="0" applyFont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23" xfId="0" applyFont="1" applyFill="1" applyBorder="1" applyAlignment="1">
      <alignment/>
    </xf>
    <xf numFmtId="0" fontId="1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2" fillId="0" borderId="24" xfId="0" applyFont="1" applyBorder="1" applyAlignment="1">
      <alignment horizontal="center" vertical="center" textRotation="255"/>
    </xf>
    <xf numFmtId="0" fontId="2" fillId="0" borderId="1" xfId="0" applyFont="1" applyBorder="1" applyAlignment="1">
      <alignment horizontal="center" vertical="center" textRotation="255"/>
    </xf>
    <xf numFmtId="0" fontId="2" fillId="0" borderId="25" xfId="0" applyFont="1" applyBorder="1" applyAlignment="1">
      <alignment horizontal="center" vertical="center" textRotation="255"/>
    </xf>
    <xf numFmtId="0" fontId="7" fillId="0" borderId="11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2" fillId="0" borderId="1" xfId="0" applyFont="1" applyBorder="1" applyAlignment="1">
      <alignment vertical="center" textRotation="255"/>
    </xf>
    <xf numFmtId="0" fontId="8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0" fillId="0" borderId="26" xfId="0" applyBorder="1" applyAlignment="1">
      <alignment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2" fontId="1" fillId="0" borderId="29" xfId="0" applyNumberFormat="1" applyFont="1" applyBorder="1" applyAlignment="1">
      <alignment horizontal="center"/>
    </xf>
    <xf numFmtId="2" fontId="1" fillId="0" borderId="30" xfId="0" applyNumberFormat="1" applyFont="1" applyBorder="1" applyAlignment="1">
      <alignment horizontal="center"/>
    </xf>
    <xf numFmtId="2" fontId="1" fillId="0" borderId="31" xfId="0" applyNumberFormat="1" applyFont="1" applyBorder="1" applyAlignment="1">
      <alignment horizontal="center"/>
    </xf>
    <xf numFmtId="2" fontId="1" fillId="0" borderId="31" xfId="0" applyNumberFormat="1" applyFont="1" applyFill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0" fillId="0" borderId="32" xfId="0" applyBorder="1" applyAlignment="1">
      <alignment/>
    </xf>
    <xf numFmtId="0" fontId="1" fillId="0" borderId="32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14" fontId="1" fillId="0" borderId="2" xfId="0" applyNumberFormat="1" applyFont="1" applyBorder="1" applyAlignment="1">
      <alignment horizontal="center" vertical="center" textRotation="255"/>
    </xf>
    <xf numFmtId="166" fontId="1" fillId="0" borderId="2" xfId="0" applyNumberFormat="1" applyFont="1" applyBorder="1" applyAlignment="1">
      <alignment horizontal="center" vertical="center" textRotation="255"/>
    </xf>
    <xf numFmtId="166" fontId="1" fillId="0" borderId="33" xfId="0" applyNumberFormat="1" applyFont="1" applyBorder="1" applyAlignment="1">
      <alignment horizontal="center" vertical="center" textRotation="255"/>
    </xf>
    <xf numFmtId="14" fontId="2" fillId="0" borderId="2" xfId="0" applyNumberFormat="1" applyFont="1" applyBorder="1" applyAlignment="1">
      <alignment horizontal="center" vertical="center" textRotation="255"/>
    </xf>
    <xf numFmtId="0" fontId="1" fillId="0" borderId="34" xfId="0" applyFont="1" applyBorder="1" applyAlignment="1">
      <alignment horizontal="center"/>
    </xf>
    <xf numFmtId="14" fontId="2" fillId="0" borderId="35" xfId="0" applyNumberFormat="1" applyFont="1" applyBorder="1" applyAlignment="1">
      <alignment vertical="center" textRotation="255"/>
    </xf>
    <xf numFmtId="0" fontId="2" fillId="0" borderId="36" xfId="0" applyFont="1" applyBorder="1" applyAlignment="1">
      <alignment horizontal="center" vertical="center" textRotation="255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4" fontId="1" fillId="0" borderId="35" xfId="0" applyNumberFormat="1" applyFont="1" applyBorder="1" applyAlignment="1">
      <alignment horizontal="center" vertical="center" textRotation="255"/>
    </xf>
    <xf numFmtId="0" fontId="3" fillId="0" borderId="4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40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41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41" xfId="0" applyFont="1" applyFill="1" applyBorder="1" applyAlignment="1">
      <alignment/>
    </xf>
    <xf numFmtId="0" fontId="9" fillId="0" borderId="0" xfId="0" applyFont="1" applyAlignment="1">
      <alignment horizontal="center" vertical="center" textRotation="255"/>
    </xf>
    <xf numFmtId="14" fontId="2" fillId="0" borderId="35" xfId="0" applyNumberFormat="1" applyFont="1" applyBorder="1" applyAlignment="1">
      <alignment horizontal="center" vertical="center" textRotation="255"/>
    </xf>
    <xf numFmtId="0" fontId="5" fillId="0" borderId="3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26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8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4" xfId="0" applyFont="1" applyBorder="1" applyAlignment="1">
      <alignment/>
    </xf>
    <xf numFmtId="0" fontId="0" fillId="0" borderId="17" xfId="0" applyBorder="1" applyAlignment="1">
      <alignment/>
    </xf>
    <xf numFmtId="0" fontId="1" fillId="0" borderId="11" xfId="0" applyFont="1" applyBorder="1" applyAlignment="1">
      <alignment horizontal="center"/>
    </xf>
    <xf numFmtId="0" fontId="0" fillId="0" borderId="18" xfId="0" applyBorder="1" applyAlignment="1">
      <alignment/>
    </xf>
    <xf numFmtId="0" fontId="1" fillId="0" borderId="1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17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2" fontId="1" fillId="0" borderId="15" xfId="0" applyNumberFormat="1" applyFont="1" applyFill="1" applyBorder="1" applyAlignment="1">
      <alignment horizontal="center"/>
    </xf>
    <xf numFmtId="0" fontId="3" fillId="0" borderId="17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3" fillId="0" borderId="23" xfId="0" applyFont="1" applyBorder="1" applyAlignment="1">
      <alignment/>
    </xf>
    <xf numFmtId="2" fontId="1" fillId="0" borderId="29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1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8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9" xfId="0" applyFont="1" applyFill="1" applyBorder="1" applyAlignment="1">
      <alignment/>
    </xf>
    <xf numFmtId="0" fontId="7" fillId="0" borderId="38" xfId="0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17" xfId="0" applyFont="1" applyBorder="1" applyAlignment="1">
      <alignment/>
    </xf>
    <xf numFmtId="0" fontId="1" fillId="0" borderId="42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2" fontId="13" fillId="0" borderId="0" xfId="0" applyNumberFormat="1" applyFont="1" applyAlignment="1">
      <alignment horizontal="center"/>
    </xf>
    <xf numFmtId="0" fontId="14" fillId="0" borderId="11" xfId="0" applyFont="1" applyFill="1" applyBorder="1" applyAlignment="1">
      <alignment/>
    </xf>
    <xf numFmtId="0" fontId="14" fillId="0" borderId="12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13" xfId="0" applyFont="1" applyBorder="1" applyAlignment="1">
      <alignment horizontal="center"/>
    </xf>
    <xf numFmtId="0" fontId="15" fillId="0" borderId="12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13" xfId="0" applyFont="1" applyFill="1" applyBorder="1" applyAlignment="1">
      <alignment horizontal="center"/>
    </xf>
    <xf numFmtId="0" fontId="14" fillId="0" borderId="11" xfId="0" applyFont="1" applyFill="1" applyBorder="1" applyAlignment="1" quotePrefix="1">
      <alignment/>
    </xf>
    <xf numFmtId="0" fontId="14" fillId="0" borderId="16" xfId="0" applyFont="1" applyFill="1" applyBorder="1" applyAlignment="1">
      <alignment/>
    </xf>
    <xf numFmtId="0" fontId="15" fillId="0" borderId="14" xfId="0" applyFont="1" applyFill="1" applyBorder="1" applyAlignment="1">
      <alignment horizontal="center"/>
    </xf>
    <xf numFmtId="0" fontId="15" fillId="0" borderId="21" xfId="0" applyFont="1" applyFill="1" applyBorder="1" applyAlignment="1">
      <alignment/>
    </xf>
    <xf numFmtId="0" fontId="15" fillId="0" borderId="22" xfId="0" applyFont="1" applyFill="1" applyBorder="1" applyAlignment="1">
      <alignment/>
    </xf>
    <xf numFmtId="0" fontId="15" fillId="0" borderId="18" xfId="0" applyFont="1" applyFill="1" applyBorder="1" applyAlignment="1">
      <alignment horizontal="center"/>
    </xf>
    <xf numFmtId="0" fontId="14" fillId="0" borderId="17" xfId="0" applyFont="1" applyFill="1" applyBorder="1" applyAlignment="1">
      <alignment/>
    </xf>
    <xf numFmtId="0" fontId="14" fillId="0" borderId="19" xfId="0" applyFont="1" applyBorder="1" applyAlignment="1">
      <alignment/>
    </xf>
    <xf numFmtId="0" fontId="14" fillId="0" borderId="18" xfId="0" applyFont="1" applyBorder="1" applyAlignment="1">
      <alignment horizontal="center"/>
    </xf>
    <xf numFmtId="0" fontId="15" fillId="0" borderId="19" xfId="0" applyFont="1" applyFill="1" applyBorder="1" applyAlignment="1">
      <alignment/>
    </xf>
    <xf numFmtId="0" fontId="15" fillId="0" borderId="0" xfId="0" applyFont="1" applyFill="1" applyAlignment="1">
      <alignment/>
    </xf>
    <xf numFmtId="0" fontId="15" fillId="0" borderId="11" xfId="0" applyFont="1" applyBorder="1" applyAlignment="1">
      <alignment/>
    </xf>
    <xf numFmtId="0" fontId="15" fillId="0" borderId="12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13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6" fillId="0" borderId="0" xfId="0" applyFont="1" applyAlignment="1">
      <alignment/>
    </xf>
    <xf numFmtId="2" fontId="3" fillId="0" borderId="0" xfId="0" applyNumberFormat="1" applyFont="1" applyAlignment="1">
      <alignment horizontal="center"/>
    </xf>
    <xf numFmtId="0" fontId="3" fillId="0" borderId="16" xfId="0" applyFont="1" applyFill="1" applyBorder="1" applyAlignment="1" quotePrefix="1">
      <alignment/>
    </xf>
    <xf numFmtId="0" fontId="3" fillId="0" borderId="17" xfId="0" applyFont="1" applyFill="1" applyBorder="1" applyAlignment="1" quotePrefix="1">
      <alignment/>
    </xf>
    <xf numFmtId="2" fontId="3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29"/>
  <sheetViews>
    <sheetView workbookViewId="0" topLeftCell="A79">
      <pane xSplit="4" topLeftCell="R1" activePane="topRight" state="frozen"/>
      <selection pane="topLeft" activeCell="A1" sqref="A1"/>
      <selection pane="topRight" activeCell="V102" sqref="V102"/>
    </sheetView>
  </sheetViews>
  <sheetFormatPr defaultColWidth="9.140625" defaultRowHeight="12.75"/>
  <cols>
    <col min="2" max="2" width="20.140625" style="0" customWidth="1"/>
    <col min="3" max="3" width="15.00390625" style="0" customWidth="1"/>
    <col min="4" max="4" width="6.140625" style="0" customWidth="1"/>
    <col min="5" max="8" width="7.7109375" style="0" customWidth="1"/>
    <col min="9" max="10" width="7.7109375" style="75" customWidth="1"/>
    <col min="11" max="28" width="7.7109375" style="0" customWidth="1"/>
    <col min="29" max="30" width="7.7109375" style="75" customWidth="1"/>
    <col min="31" max="32" width="7.7109375" style="0" customWidth="1"/>
  </cols>
  <sheetData>
    <row r="1" spans="1:36" ht="142.5" thickBot="1">
      <c r="A1" s="1"/>
      <c r="B1" s="1"/>
      <c r="C1" s="1"/>
      <c r="D1" s="1"/>
      <c r="E1" s="68" t="s">
        <v>236</v>
      </c>
      <c r="F1" s="95">
        <v>43583</v>
      </c>
      <c r="G1" s="68" t="s">
        <v>235</v>
      </c>
      <c r="H1" s="95">
        <v>43589</v>
      </c>
      <c r="I1" s="70" t="s">
        <v>234</v>
      </c>
      <c r="J1" s="94">
        <v>43604</v>
      </c>
      <c r="K1" s="73" t="s">
        <v>237</v>
      </c>
      <c r="L1" s="94">
        <v>43610</v>
      </c>
      <c r="M1" s="69" t="s">
        <v>238</v>
      </c>
      <c r="N1" s="94">
        <v>43617</v>
      </c>
      <c r="O1" s="73" t="s">
        <v>239</v>
      </c>
      <c r="P1" s="93">
        <v>43624</v>
      </c>
      <c r="Q1" s="69" t="s">
        <v>240</v>
      </c>
      <c r="R1" s="96">
        <v>43631</v>
      </c>
      <c r="S1" s="69" t="s">
        <v>268</v>
      </c>
      <c r="T1" s="98">
        <v>43645</v>
      </c>
      <c r="U1" s="99" t="s">
        <v>269</v>
      </c>
      <c r="V1" s="106">
        <v>43652</v>
      </c>
      <c r="W1" s="114" t="s">
        <v>291</v>
      </c>
      <c r="X1" s="106">
        <v>43680</v>
      </c>
      <c r="Y1" s="99" t="s">
        <v>241</v>
      </c>
      <c r="Z1" s="115">
        <v>43688</v>
      </c>
      <c r="AA1" s="99" t="s">
        <v>242</v>
      </c>
      <c r="AB1" s="106">
        <v>43701</v>
      </c>
      <c r="AC1" s="99" t="s">
        <v>234</v>
      </c>
      <c r="AD1" s="106">
        <v>43709</v>
      </c>
      <c r="AE1" s="99" t="s">
        <v>243</v>
      </c>
      <c r="AF1" s="106">
        <v>43715</v>
      </c>
      <c r="AG1" s="2" t="s">
        <v>295</v>
      </c>
      <c r="AH1" s="3"/>
      <c r="AI1" s="4" t="s">
        <v>0</v>
      </c>
      <c r="AJ1" s="5" t="s">
        <v>1</v>
      </c>
    </row>
    <row r="2" spans="1:36" ht="13.5" thickBot="1">
      <c r="A2" s="6" t="s">
        <v>2</v>
      </c>
      <c r="B2" s="7" t="s">
        <v>3</v>
      </c>
      <c r="C2" s="7" t="s">
        <v>4</v>
      </c>
      <c r="D2" s="8" t="s">
        <v>5</v>
      </c>
      <c r="E2" s="9" t="s">
        <v>6</v>
      </c>
      <c r="F2" s="10" t="s">
        <v>7</v>
      </c>
      <c r="G2" s="11" t="s">
        <v>6</v>
      </c>
      <c r="H2" s="10" t="s">
        <v>7</v>
      </c>
      <c r="I2" s="12" t="s">
        <v>6</v>
      </c>
      <c r="J2" s="13" t="s">
        <v>7</v>
      </c>
      <c r="K2" s="14" t="s">
        <v>6</v>
      </c>
      <c r="L2" s="15" t="s">
        <v>7</v>
      </c>
      <c r="M2" s="14" t="s">
        <v>6</v>
      </c>
      <c r="N2" s="15" t="s">
        <v>7</v>
      </c>
      <c r="O2" s="12" t="s">
        <v>6</v>
      </c>
      <c r="P2" s="13" t="s">
        <v>7</v>
      </c>
      <c r="Q2" s="14" t="s">
        <v>6</v>
      </c>
      <c r="R2" s="15" t="s">
        <v>7</v>
      </c>
      <c r="S2" s="97" t="s">
        <v>6</v>
      </c>
      <c r="T2" s="102" t="s">
        <v>7</v>
      </c>
      <c r="U2" s="12" t="s">
        <v>6</v>
      </c>
      <c r="V2" s="13" t="s">
        <v>7</v>
      </c>
      <c r="W2" s="12" t="s">
        <v>6</v>
      </c>
      <c r="X2" s="13" t="s">
        <v>7</v>
      </c>
      <c r="Y2" s="12" t="s">
        <v>6</v>
      </c>
      <c r="Z2" s="13" t="s">
        <v>7</v>
      </c>
      <c r="AA2" s="12" t="s">
        <v>6</v>
      </c>
      <c r="AB2" s="13" t="s">
        <v>7</v>
      </c>
      <c r="AC2" s="12" t="s">
        <v>6</v>
      </c>
      <c r="AD2" s="13" t="s">
        <v>7</v>
      </c>
      <c r="AE2" s="12" t="s">
        <v>6</v>
      </c>
      <c r="AF2" s="13" t="s">
        <v>7</v>
      </c>
      <c r="AG2" s="16" t="s">
        <v>6</v>
      </c>
      <c r="AH2" s="17" t="s">
        <v>7</v>
      </c>
      <c r="AI2" s="18" t="s">
        <v>8</v>
      </c>
      <c r="AJ2" s="19"/>
    </row>
    <row r="3" spans="1:36" ht="12.75">
      <c r="A3" s="20" t="s">
        <v>213</v>
      </c>
      <c r="B3" s="21" t="s">
        <v>9</v>
      </c>
      <c r="C3" s="22" t="s">
        <v>10</v>
      </c>
      <c r="D3" s="23" t="s">
        <v>36</v>
      </c>
      <c r="E3" s="71">
        <v>188</v>
      </c>
      <c r="F3" s="72">
        <v>2</v>
      </c>
      <c r="G3" s="26">
        <v>215</v>
      </c>
      <c r="H3" s="25">
        <v>6</v>
      </c>
      <c r="I3" s="24">
        <v>232</v>
      </c>
      <c r="J3" s="25">
        <v>5</v>
      </c>
      <c r="K3" s="71">
        <v>203</v>
      </c>
      <c r="L3" s="72">
        <v>2</v>
      </c>
      <c r="M3" s="24">
        <v>170</v>
      </c>
      <c r="N3" s="25">
        <v>1</v>
      </c>
      <c r="O3" s="71">
        <v>207</v>
      </c>
      <c r="P3" s="72">
        <v>1</v>
      </c>
      <c r="Q3" s="24">
        <v>200</v>
      </c>
      <c r="R3" s="25">
        <v>0</v>
      </c>
      <c r="S3" s="24">
        <v>207</v>
      </c>
      <c r="T3" s="82">
        <v>3</v>
      </c>
      <c r="U3" s="116">
        <v>227</v>
      </c>
      <c r="V3" s="117">
        <v>5</v>
      </c>
      <c r="W3" s="100">
        <v>213</v>
      </c>
      <c r="X3" s="82">
        <v>4</v>
      </c>
      <c r="Y3" s="100"/>
      <c r="Z3" s="82"/>
      <c r="AA3" s="101">
        <v>206</v>
      </c>
      <c r="AB3" s="80">
        <v>3</v>
      </c>
      <c r="AC3" s="120">
        <v>233</v>
      </c>
      <c r="AD3" s="121">
        <v>1</v>
      </c>
      <c r="AE3" s="100">
        <v>218</v>
      </c>
      <c r="AF3" s="82">
        <v>3</v>
      </c>
      <c r="AG3" s="28">
        <f aca="true" t="shared" si="0" ref="AG3:AG34">E3+G3+I3+K3+M3+O3+Q3+S3+U3+W3+Y3+AA3+AC3+AE3</f>
        <v>2719</v>
      </c>
      <c r="AH3" s="29">
        <f aca="true" t="shared" si="1" ref="AH3:AH34">F3+H3+J3+L3+N3+P3+R3+T3+V3+X3+Z3+AB3+AD3+AF3</f>
        <v>36</v>
      </c>
      <c r="AI3" s="30">
        <f aca="true" t="shared" si="2" ref="AI3:AI10">IF(E3,1,0)+IF(G3,1,0)+IF(I3,1,0)+IF(K3,1,0)+IF(M3,1,0)+IF(O3,1,0)+IF(Q3,1,0)+IF(S3,1,0)+IF(U3,1,0)+IF(W3,1,0)+IF(Y3,1,0)+IF(AA3,1,0)+IF(AC3,1,0)+IF(AE3,1,0)</f>
        <v>13</v>
      </c>
      <c r="AJ3" s="31">
        <f aca="true" t="shared" si="3" ref="AJ3:AJ34">AG3/(AI3*30)</f>
        <v>6.971794871794872</v>
      </c>
    </row>
    <row r="4" spans="1:36" ht="12.75">
      <c r="A4" s="20" t="s">
        <v>12</v>
      </c>
      <c r="B4" s="21" t="s">
        <v>13</v>
      </c>
      <c r="C4" s="22" t="s">
        <v>10</v>
      </c>
      <c r="D4" s="23" t="s">
        <v>14</v>
      </c>
      <c r="E4" s="71">
        <v>274</v>
      </c>
      <c r="F4" s="72">
        <v>9</v>
      </c>
      <c r="G4" s="26">
        <v>239</v>
      </c>
      <c r="H4" s="25">
        <v>4</v>
      </c>
      <c r="I4" s="24">
        <v>273</v>
      </c>
      <c r="J4" s="25">
        <v>10</v>
      </c>
      <c r="K4" s="71">
        <v>269</v>
      </c>
      <c r="L4" s="72">
        <v>8</v>
      </c>
      <c r="M4" s="24">
        <v>259</v>
      </c>
      <c r="N4" s="25">
        <v>12</v>
      </c>
      <c r="O4" s="71">
        <v>277</v>
      </c>
      <c r="P4" s="72">
        <v>10</v>
      </c>
      <c r="Q4" s="24">
        <v>272</v>
      </c>
      <c r="R4" s="25">
        <v>9</v>
      </c>
      <c r="S4" s="24">
        <v>281</v>
      </c>
      <c r="T4" s="25">
        <v>13</v>
      </c>
      <c r="U4" s="38">
        <v>268</v>
      </c>
      <c r="V4" s="39">
        <v>9</v>
      </c>
      <c r="W4" s="24">
        <v>265</v>
      </c>
      <c r="X4" s="25">
        <v>10</v>
      </c>
      <c r="Y4" s="24"/>
      <c r="Z4" s="25"/>
      <c r="AA4" s="76">
        <v>265</v>
      </c>
      <c r="AB4" s="80">
        <v>9</v>
      </c>
      <c r="AC4" s="122">
        <v>272</v>
      </c>
      <c r="AD4" s="72">
        <v>10</v>
      </c>
      <c r="AE4" s="24">
        <v>179</v>
      </c>
      <c r="AF4" s="25">
        <v>14</v>
      </c>
      <c r="AG4" s="28">
        <f t="shared" si="0"/>
        <v>3393</v>
      </c>
      <c r="AH4" s="29">
        <f t="shared" si="1"/>
        <v>127</v>
      </c>
      <c r="AI4" s="30">
        <f t="shared" si="2"/>
        <v>13</v>
      </c>
      <c r="AJ4" s="31">
        <f t="shared" si="3"/>
        <v>8.7</v>
      </c>
    </row>
    <row r="5" spans="1:36" ht="12.75">
      <c r="A5" s="32" t="s">
        <v>15</v>
      </c>
      <c r="B5" s="21" t="s">
        <v>16</v>
      </c>
      <c r="C5" s="22" t="s">
        <v>10</v>
      </c>
      <c r="D5" s="23" t="s">
        <v>17</v>
      </c>
      <c r="E5" s="24">
        <v>245</v>
      </c>
      <c r="F5" s="25">
        <v>3</v>
      </c>
      <c r="G5" s="26">
        <v>234</v>
      </c>
      <c r="H5" s="25">
        <v>3</v>
      </c>
      <c r="I5" s="24">
        <v>242</v>
      </c>
      <c r="J5" s="25">
        <v>2</v>
      </c>
      <c r="K5" s="24">
        <v>250</v>
      </c>
      <c r="L5" s="25">
        <v>6</v>
      </c>
      <c r="M5" s="24">
        <v>240</v>
      </c>
      <c r="N5" s="25">
        <v>3</v>
      </c>
      <c r="O5" s="24">
        <v>236</v>
      </c>
      <c r="P5" s="25">
        <v>2</v>
      </c>
      <c r="Q5" s="24">
        <v>238</v>
      </c>
      <c r="R5" s="25">
        <v>4</v>
      </c>
      <c r="S5" s="24">
        <v>237</v>
      </c>
      <c r="T5" s="25">
        <v>2</v>
      </c>
      <c r="U5" s="24">
        <v>254</v>
      </c>
      <c r="V5" s="25">
        <v>4</v>
      </c>
      <c r="W5" s="24">
        <v>243</v>
      </c>
      <c r="X5" s="25">
        <v>1</v>
      </c>
      <c r="Y5" s="24"/>
      <c r="Z5" s="25"/>
      <c r="AA5" s="76">
        <v>231</v>
      </c>
      <c r="AB5" s="80">
        <v>1</v>
      </c>
      <c r="AC5" s="63">
        <v>240</v>
      </c>
      <c r="AD5" s="25">
        <v>3</v>
      </c>
      <c r="AE5" s="24">
        <v>240</v>
      </c>
      <c r="AF5" s="25">
        <v>3</v>
      </c>
      <c r="AG5" s="28">
        <f t="shared" si="0"/>
        <v>3130</v>
      </c>
      <c r="AH5" s="29">
        <f t="shared" si="1"/>
        <v>37</v>
      </c>
      <c r="AI5" s="30">
        <f t="shared" si="2"/>
        <v>13</v>
      </c>
      <c r="AJ5" s="31">
        <f t="shared" si="3"/>
        <v>8.025641025641026</v>
      </c>
    </row>
    <row r="6" spans="1:36" ht="12.75">
      <c r="A6" s="20" t="s">
        <v>19</v>
      </c>
      <c r="B6" s="21" t="s">
        <v>20</v>
      </c>
      <c r="C6" s="35" t="s">
        <v>10</v>
      </c>
      <c r="D6" s="23" t="s">
        <v>17</v>
      </c>
      <c r="E6" s="24">
        <v>242</v>
      </c>
      <c r="F6" s="25">
        <v>3</v>
      </c>
      <c r="G6" s="26">
        <v>251</v>
      </c>
      <c r="H6" s="25">
        <v>3</v>
      </c>
      <c r="I6" s="24"/>
      <c r="J6" s="25"/>
      <c r="K6" s="24">
        <v>252</v>
      </c>
      <c r="L6" s="25">
        <v>6</v>
      </c>
      <c r="M6" s="24">
        <v>250</v>
      </c>
      <c r="N6" s="25">
        <v>7</v>
      </c>
      <c r="O6" s="24">
        <v>257</v>
      </c>
      <c r="P6" s="25">
        <v>7</v>
      </c>
      <c r="Q6" s="24">
        <v>256</v>
      </c>
      <c r="R6" s="25">
        <v>7</v>
      </c>
      <c r="S6" s="24">
        <v>262</v>
      </c>
      <c r="T6" s="25">
        <v>8</v>
      </c>
      <c r="U6" s="24">
        <v>263</v>
      </c>
      <c r="V6" s="25">
        <v>5</v>
      </c>
      <c r="W6" s="24"/>
      <c r="X6" s="25"/>
      <c r="Y6" s="24">
        <v>248</v>
      </c>
      <c r="Z6" s="25">
        <v>5</v>
      </c>
      <c r="AA6" s="76">
        <v>250</v>
      </c>
      <c r="AB6" s="80">
        <v>6</v>
      </c>
      <c r="AC6" s="63">
        <v>266</v>
      </c>
      <c r="AD6" s="25">
        <v>9</v>
      </c>
      <c r="AE6" s="24">
        <v>260</v>
      </c>
      <c r="AF6" s="25">
        <v>4</v>
      </c>
      <c r="AG6" s="28">
        <f t="shared" si="0"/>
        <v>3057</v>
      </c>
      <c r="AH6" s="29">
        <f t="shared" si="1"/>
        <v>70</v>
      </c>
      <c r="AI6" s="30">
        <f t="shared" si="2"/>
        <v>12</v>
      </c>
      <c r="AJ6" s="31">
        <f t="shared" si="3"/>
        <v>8.491666666666667</v>
      </c>
    </row>
    <row r="7" spans="1:36" ht="12.75">
      <c r="A7" s="32" t="s">
        <v>21</v>
      </c>
      <c r="B7" s="21" t="s">
        <v>22</v>
      </c>
      <c r="C7" s="22" t="s">
        <v>10</v>
      </c>
      <c r="D7" s="23" t="s">
        <v>17</v>
      </c>
      <c r="E7" s="24">
        <v>273</v>
      </c>
      <c r="F7" s="25">
        <v>11</v>
      </c>
      <c r="G7" s="26">
        <v>269</v>
      </c>
      <c r="H7" s="25">
        <v>10</v>
      </c>
      <c r="I7" s="24">
        <v>261</v>
      </c>
      <c r="J7" s="25">
        <v>6</v>
      </c>
      <c r="K7" s="36">
        <v>254</v>
      </c>
      <c r="L7" s="37">
        <v>5</v>
      </c>
      <c r="M7" s="71">
        <v>245</v>
      </c>
      <c r="N7" s="72">
        <v>7</v>
      </c>
      <c r="O7" s="36">
        <v>261</v>
      </c>
      <c r="P7" s="37">
        <v>9</v>
      </c>
      <c r="Q7" s="24">
        <v>262</v>
      </c>
      <c r="R7" s="25">
        <v>6</v>
      </c>
      <c r="S7" s="24">
        <v>250</v>
      </c>
      <c r="T7" s="25">
        <v>3</v>
      </c>
      <c r="U7" s="24">
        <v>242</v>
      </c>
      <c r="V7" s="25">
        <v>7</v>
      </c>
      <c r="W7" s="38">
        <v>243</v>
      </c>
      <c r="X7" s="39">
        <v>3</v>
      </c>
      <c r="Y7" s="24">
        <v>247</v>
      </c>
      <c r="Z7" s="25">
        <v>3</v>
      </c>
      <c r="AA7" s="76">
        <v>250</v>
      </c>
      <c r="AB7" s="80">
        <v>4</v>
      </c>
      <c r="AC7" s="122">
        <v>257</v>
      </c>
      <c r="AD7" s="72">
        <v>8</v>
      </c>
      <c r="AE7" s="24">
        <v>253</v>
      </c>
      <c r="AF7" s="25">
        <v>6</v>
      </c>
      <c r="AG7" s="28">
        <f t="shared" si="0"/>
        <v>3567</v>
      </c>
      <c r="AH7" s="29">
        <f t="shared" si="1"/>
        <v>88</v>
      </c>
      <c r="AI7" s="30">
        <f t="shared" si="2"/>
        <v>14</v>
      </c>
      <c r="AJ7" s="31">
        <f t="shared" si="3"/>
        <v>8.492857142857142</v>
      </c>
    </row>
    <row r="8" spans="1:36" ht="12.75">
      <c r="A8" s="32" t="s">
        <v>23</v>
      </c>
      <c r="B8" s="21" t="s">
        <v>24</v>
      </c>
      <c r="C8" s="22" t="s">
        <v>10</v>
      </c>
      <c r="D8" s="23" t="s">
        <v>25</v>
      </c>
      <c r="E8" s="24">
        <v>192</v>
      </c>
      <c r="F8" s="25">
        <v>2</v>
      </c>
      <c r="G8" s="26">
        <v>171</v>
      </c>
      <c r="H8" s="25">
        <v>2</v>
      </c>
      <c r="I8" s="24">
        <v>172</v>
      </c>
      <c r="J8" s="25">
        <v>2</v>
      </c>
      <c r="K8" s="71">
        <v>149</v>
      </c>
      <c r="L8" s="72">
        <v>0</v>
      </c>
      <c r="M8" s="71">
        <v>212</v>
      </c>
      <c r="N8" s="72">
        <v>1</v>
      </c>
      <c r="O8" s="24">
        <v>155</v>
      </c>
      <c r="P8" s="25">
        <v>1</v>
      </c>
      <c r="Q8" s="24">
        <v>193</v>
      </c>
      <c r="R8" s="25">
        <v>2</v>
      </c>
      <c r="S8" s="24">
        <v>181</v>
      </c>
      <c r="T8" s="25">
        <v>2</v>
      </c>
      <c r="U8" s="24">
        <v>183</v>
      </c>
      <c r="V8" s="25">
        <v>0</v>
      </c>
      <c r="W8" s="24">
        <v>184</v>
      </c>
      <c r="X8" s="25">
        <v>3</v>
      </c>
      <c r="Y8" s="24">
        <v>191</v>
      </c>
      <c r="Z8" s="25">
        <v>2</v>
      </c>
      <c r="AA8" s="76">
        <v>200</v>
      </c>
      <c r="AB8" s="80">
        <v>3</v>
      </c>
      <c r="AC8" s="63">
        <v>171</v>
      </c>
      <c r="AD8" s="25">
        <v>2</v>
      </c>
      <c r="AE8" s="24">
        <v>182</v>
      </c>
      <c r="AF8" s="25">
        <v>1</v>
      </c>
      <c r="AG8" s="28">
        <f t="shared" si="0"/>
        <v>2536</v>
      </c>
      <c r="AH8" s="29">
        <f t="shared" si="1"/>
        <v>23</v>
      </c>
      <c r="AI8" s="30">
        <f t="shared" si="2"/>
        <v>14</v>
      </c>
      <c r="AJ8" s="31">
        <f t="shared" si="3"/>
        <v>6.038095238095238</v>
      </c>
    </row>
    <row r="9" spans="1:36" ht="12.75">
      <c r="A9" s="32" t="s">
        <v>26</v>
      </c>
      <c r="B9" s="21" t="s">
        <v>27</v>
      </c>
      <c r="C9" s="22" t="s">
        <v>10</v>
      </c>
      <c r="D9" s="23" t="s">
        <v>28</v>
      </c>
      <c r="E9" s="24">
        <v>285</v>
      </c>
      <c r="F9" s="25">
        <v>18</v>
      </c>
      <c r="G9" s="26"/>
      <c r="H9" s="25"/>
      <c r="I9" s="24"/>
      <c r="J9" s="25"/>
      <c r="K9" s="24">
        <v>291</v>
      </c>
      <c r="L9" s="25">
        <v>21</v>
      </c>
      <c r="M9" s="24">
        <v>287</v>
      </c>
      <c r="N9" s="25">
        <v>17</v>
      </c>
      <c r="O9" s="24"/>
      <c r="P9" s="25"/>
      <c r="Q9" s="24"/>
      <c r="R9" s="25"/>
      <c r="S9" s="24"/>
      <c r="T9" s="25"/>
      <c r="U9" s="24">
        <v>289</v>
      </c>
      <c r="V9" s="25">
        <v>19</v>
      </c>
      <c r="W9" s="24"/>
      <c r="X9" s="25"/>
      <c r="Y9" s="24"/>
      <c r="Z9" s="25"/>
      <c r="AA9" s="76"/>
      <c r="AB9" s="80"/>
      <c r="AC9" s="63"/>
      <c r="AD9" s="25"/>
      <c r="AE9" s="24"/>
      <c r="AF9" s="25"/>
      <c r="AG9" s="28">
        <f t="shared" si="0"/>
        <v>1152</v>
      </c>
      <c r="AH9" s="29">
        <f t="shared" si="1"/>
        <v>75</v>
      </c>
      <c r="AI9" s="30">
        <f t="shared" si="2"/>
        <v>4</v>
      </c>
      <c r="AJ9" s="31">
        <f t="shared" si="3"/>
        <v>9.6</v>
      </c>
    </row>
    <row r="10" spans="1:36" ht="12.75">
      <c r="A10" s="32" t="s">
        <v>29</v>
      </c>
      <c r="B10" s="21" t="s">
        <v>30</v>
      </c>
      <c r="C10" s="22" t="s">
        <v>10</v>
      </c>
      <c r="D10" s="23" t="s">
        <v>31</v>
      </c>
      <c r="E10" s="24">
        <v>255</v>
      </c>
      <c r="F10" s="25">
        <v>3</v>
      </c>
      <c r="G10" s="26">
        <v>245</v>
      </c>
      <c r="H10" s="25">
        <v>0</v>
      </c>
      <c r="I10" s="24">
        <v>264</v>
      </c>
      <c r="J10" s="25">
        <v>8</v>
      </c>
      <c r="K10" s="71">
        <v>225</v>
      </c>
      <c r="L10" s="72">
        <v>3</v>
      </c>
      <c r="M10" s="71">
        <v>253</v>
      </c>
      <c r="N10" s="72">
        <v>8</v>
      </c>
      <c r="O10" s="24">
        <v>245</v>
      </c>
      <c r="P10" s="25">
        <v>5</v>
      </c>
      <c r="Q10" s="24">
        <v>252</v>
      </c>
      <c r="R10" s="25">
        <v>4</v>
      </c>
      <c r="S10" s="24">
        <v>246</v>
      </c>
      <c r="T10" s="25">
        <v>4</v>
      </c>
      <c r="U10" s="24">
        <v>266</v>
      </c>
      <c r="V10" s="25">
        <v>9</v>
      </c>
      <c r="W10" s="24">
        <v>262</v>
      </c>
      <c r="X10" s="25">
        <v>8</v>
      </c>
      <c r="Y10" s="24">
        <v>259</v>
      </c>
      <c r="Z10" s="25">
        <v>9</v>
      </c>
      <c r="AA10" s="76">
        <v>267</v>
      </c>
      <c r="AB10" s="80">
        <v>7</v>
      </c>
      <c r="AC10" s="63">
        <v>248</v>
      </c>
      <c r="AD10" s="25">
        <v>3</v>
      </c>
      <c r="AE10" s="24">
        <v>266</v>
      </c>
      <c r="AF10" s="25">
        <v>7</v>
      </c>
      <c r="AG10" s="28">
        <f t="shared" si="0"/>
        <v>3553</v>
      </c>
      <c r="AH10" s="29">
        <f t="shared" si="1"/>
        <v>78</v>
      </c>
      <c r="AI10" s="30">
        <f t="shared" si="2"/>
        <v>14</v>
      </c>
      <c r="AJ10" s="31">
        <f t="shared" si="3"/>
        <v>8.459523809523809</v>
      </c>
    </row>
    <row r="11" spans="1:36" ht="12.75">
      <c r="A11" s="40" t="s">
        <v>32</v>
      </c>
      <c r="B11" s="21" t="s">
        <v>33</v>
      </c>
      <c r="C11" s="21" t="s">
        <v>10</v>
      </c>
      <c r="D11" s="41" t="s">
        <v>17</v>
      </c>
      <c r="E11" s="24">
        <v>255</v>
      </c>
      <c r="F11" s="25">
        <v>8</v>
      </c>
      <c r="G11" s="26">
        <v>244</v>
      </c>
      <c r="H11" s="25">
        <v>4</v>
      </c>
      <c r="I11" s="24">
        <v>254</v>
      </c>
      <c r="J11" s="25">
        <v>3</v>
      </c>
      <c r="K11" s="24">
        <v>259</v>
      </c>
      <c r="L11" s="25">
        <v>8</v>
      </c>
      <c r="M11" s="42">
        <v>255</v>
      </c>
      <c r="N11" s="43">
        <v>5</v>
      </c>
      <c r="O11" s="24">
        <v>246</v>
      </c>
      <c r="P11" s="25">
        <v>7</v>
      </c>
      <c r="Q11" s="24">
        <v>271</v>
      </c>
      <c r="R11" s="25">
        <v>9</v>
      </c>
      <c r="S11" s="24">
        <v>258</v>
      </c>
      <c r="T11" s="25">
        <v>4</v>
      </c>
      <c r="U11" s="24">
        <v>248</v>
      </c>
      <c r="V11" s="25">
        <v>5</v>
      </c>
      <c r="W11" s="24">
        <v>257</v>
      </c>
      <c r="X11" s="25">
        <v>6</v>
      </c>
      <c r="Y11" s="24">
        <v>267</v>
      </c>
      <c r="Z11" s="25">
        <v>13</v>
      </c>
      <c r="AA11" s="76">
        <v>269</v>
      </c>
      <c r="AB11" s="80">
        <v>13</v>
      </c>
      <c r="AC11" s="63">
        <v>271</v>
      </c>
      <c r="AD11" s="25">
        <v>12</v>
      </c>
      <c r="AE11" s="24">
        <v>265</v>
      </c>
      <c r="AF11" s="25">
        <v>8</v>
      </c>
      <c r="AG11" s="28">
        <f t="shared" si="0"/>
        <v>3619</v>
      </c>
      <c r="AH11" s="29">
        <f t="shared" si="1"/>
        <v>105</v>
      </c>
      <c r="AI11" s="30">
        <f>IF(E11,1,0)+IF(G11,1,0)+IF(I11,1,0)+IF(K11,1,0)+IF(M12,1,0)+IF(O11,1,0)+IF(Q11,1,0)+IF(S11,1,0)+IF(U11,1,0)+IF(W11,1,0)+IF(Y11,1,0)+IF(AA11,1,0)+IF(AC11,1,0)+IF(AE11,1,0)</f>
        <v>14</v>
      </c>
      <c r="AJ11" s="31">
        <f t="shared" si="3"/>
        <v>8.616666666666667</v>
      </c>
    </row>
    <row r="12" spans="1:36" ht="12.75">
      <c r="A12" s="40" t="s">
        <v>34</v>
      </c>
      <c r="B12" s="21" t="s">
        <v>35</v>
      </c>
      <c r="C12" s="61" t="s">
        <v>10</v>
      </c>
      <c r="D12" s="41" t="s">
        <v>36</v>
      </c>
      <c r="E12" s="24">
        <v>214</v>
      </c>
      <c r="F12" s="25">
        <v>3</v>
      </c>
      <c r="G12" s="26">
        <v>212</v>
      </c>
      <c r="H12" s="25">
        <v>2</v>
      </c>
      <c r="I12" s="24">
        <v>188</v>
      </c>
      <c r="J12" s="25">
        <v>0</v>
      </c>
      <c r="K12" s="24">
        <v>215</v>
      </c>
      <c r="L12" s="25">
        <v>4</v>
      </c>
      <c r="M12" s="24">
        <v>61</v>
      </c>
      <c r="N12" s="25">
        <v>1</v>
      </c>
      <c r="O12" s="24"/>
      <c r="P12" s="25"/>
      <c r="Q12" s="24"/>
      <c r="R12" s="25"/>
      <c r="S12" s="24"/>
      <c r="T12" s="25"/>
      <c r="U12" s="24">
        <v>217</v>
      </c>
      <c r="V12" s="25">
        <v>1</v>
      </c>
      <c r="W12" s="24">
        <v>244</v>
      </c>
      <c r="X12" s="25">
        <v>5</v>
      </c>
      <c r="Y12" s="24">
        <v>243</v>
      </c>
      <c r="Z12" s="25">
        <v>6</v>
      </c>
      <c r="AA12" s="76">
        <v>212</v>
      </c>
      <c r="AB12" s="80">
        <v>2</v>
      </c>
      <c r="AC12" s="63">
        <v>211</v>
      </c>
      <c r="AD12" s="25">
        <v>3</v>
      </c>
      <c r="AE12" s="24">
        <v>250</v>
      </c>
      <c r="AF12" s="25">
        <v>4</v>
      </c>
      <c r="AG12" s="28">
        <f t="shared" si="0"/>
        <v>2267</v>
      </c>
      <c r="AH12" s="29">
        <f t="shared" si="1"/>
        <v>31</v>
      </c>
      <c r="AI12" s="30">
        <f>IF(E12,1,0)+IF(G12,1,0)+IF(I12,1,0)+IF(K12,1,0)+IF(M13,1,0)+IF(O12,1,0)+IF(Q12,1,0)+IF(S12,1,0)+IF(U12,1,0)+IF(W12,1,0)+IF(Y12,1,0)+IF(AA12,1,0)+IF(AC12,1,0)+IF(AE12,1,0)</f>
        <v>10</v>
      </c>
      <c r="AJ12" s="31">
        <f t="shared" si="3"/>
        <v>7.556666666666667</v>
      </c>
    </row>
    <row r="13" spans="1:36" ht="12.75">
      <c r="A13" s="40" t="s">
        <v>37</v>
      </c>
      <c r="B13" s="21" t="s">
        <v>38</v>
      </c>
      <c r="C13" s="62" t="s">
        <v>10</v>
      </c>
      <c r="D13" s="45" t="s">
        <v>36</v>
      </c>
      <c r="E13" s="24"/>
      <c r="F13" s="25"/>
      <c r="G13" s="26"/>
      <c r="H13" s="25"/>
      <c r="I13" s="24"/>
      <c r="J13" s="25"/>
      <c r="K13" s="24"/>
      <c r="L13" s="25"/>
      <c r="M13" s="24"/>
      <c r="N13" s="25"/>
      <c r="O13" s="24"/>
      <c r="P13" s="25"/>
      <c r="Q13" s="24">
        <v>178</v>
      </c>
      <c r="R13" s="25">
        <v>2</v>
      </c>
      <c r="S13" s="24"/>
      <c r="T13" s="25"/>
      <c r="U13" s="24"/>
      <c r="V13" s="25"/>
      <c r="W13" s="24"/>
      <c r="X13" s="25"/>
      <c r="Y13" s="24"/>
      <c r="Z13" s="25"/>
      <c r="AA13" s="76"/>
      <c r="AB13" s="80"/>
      <c r="AC13" s="63"/>
      <c r="AD13" s="25"/>
      <c r="AE13" s="24"/>
      <c r="AF13" s="25"/>
      <c r="AG13" s="28">
        <f t="shared" si="0"/>
        <v>178</v>
      </c>
      <c r="AH13" s="29">
        <f t="shared" si="1"/>
        <v>2</v>
      </c>
      <c r="AI13" s="30">
        <f>IF(E13,1,0)+IF(G13,1,0)+IF(I13,1,0)+IF(K13,1,0)+IF(M14,1,0)+IF(O13,1,0)+IF(Q13,1,0)+IF(S13,1,0)+IF(U13,1,0)+IF(W13,1,0)+IF(Y13,1,0)+IF(AA13,1,0)+IF(AC13,1,0)+IF(AE13,1,0)</f>
        <v>2</v>
      </c>
      <c r="AJ13" s="31">
        <f t="shared" si="3"/>
        <v>2.966666666666667</v>
      </c>
    </row>
    <row r="14" spans="1:36" ht="12.75">
      <c r="A14" s="44" t="s">
        <v>214</v>
      </c>
      <c r="B14" s="21" t="s">
        <v>39</v>
      </c>
      <c r="C14" s="57" t="s">
        <v>10</v>
      </c>
      <c r="D14" s="45" t="s">
        <v>17</v>
      </c>
      <c r="E14" s="24"/>
      <c r="F14" s="25"/>
      <c r="G14" s="26"/>
      <c r="H14" s="25"/>
      <c r="I14" s="24">
        <v>271</v>
      </c>
      <c r="J14" s="25">
        <v>10</v>
      </c>
      <c r="K14" s="24"/>
      <c r="L14" s="25"/>
      <c r="M14" s="24">
        <v>258</v>
      </c>
      <c r="N14" s="25">
        <v>5</v>
      </c>
      <c r="O14" s="24">
        <v>225</v>
      </c>
      <c r="P14" s="25">
        <v>4</v>
      </c>
      <c r="Q14" s="24">
        <v>242</v>
      </c>
      <c r="R14" s="25">
        <v>0</v>
      </c>
      <c r="S14" s="24"/>
      <c r="T14" s="25"/>
      <c r="U14" s="24"/>
      <c r="V14" s="25"/>
      <c r="W14" s="24">
        <v>257</v>
      </c>
      <c r="X14" s="25">
        <v>5</v>
      </c>
      <c r="Y14" s="24"/>
      <c r="Z14" s="25"/>
      <c r="AA14" s="76"/>
      <c r="AB14" s="80"/>
      <c r="AC14" s="63"/>
      <c r="AD14" s="25"/>
      <c r="AE14" s="24"/>
      <c r="AF14" s="25"/>
      <c r="AG14" s="28">
        <f t="shared" si="0"/>
        <v>1253</v>
      </c>
      <c r="AH14" s="29">
        <f t="shared" si="1"/>
        <v>24</v>
      </c>
      <c r="AI14" s="30">
        <f>IF(E14,1,0)+IF(G14,1,0)+IF(I14,1,0)+IF(K14,1,0)+IF(M15,1,0)+IF(O14,1,0)+IF(Q14,1,0)+IF(S14,1,0)+IF(U14,1,0)+IF(W14,1,0)+IF(Y14,1,0)+IF(AA14,1,0)+IF(AC14,1,0)+IF(AE14,1,0)</f>
        <v>5</v>
      </c>
      <c r="AJ14" s="31">
        <f t="shared" si="3"/>
        <v>8.353333333333333</v>
      </c>
    </row>
    <row r="15" spans="1:36" ht="12.75">
      <c r="A15" s="44" t="s">
        <v>92</v>
      </c>
      <c r="B15" s="21" t="s">
        <v>93</v>
      </c>
      <c r="C15" s="57" t="s">
        <v>10</v>
      </c>
      <c r="D15" s="45" t="s">
        <v>25</v>
      </c>
      <c r="E15" s="24">
        <v>193</v>
      </c>
      <c r="F15" s="25">
        <v>1</v>
      </c>
      <c r="G15" s="26">
        <v>202</v>
      </c>
      <c r="H15" s="25">
        <v>2</v>
      </c>
      <c r="I15" s="24">
        <v>224</v>
      </c>
      <c r="J15" s="25">
        <v>3</v>
      </c>
      <c r="K15" s="24">
        <v>231</v>
      </c>
      <c r="L15" s="25">
        <v>6</v>
      </c>
      <c r="M15" s="24">
        <v>226</v>
      </c>
      <c r="N15" s="25">
        <v>5</v>
      </c>
      <c r="O15" s="24">
        <v>213</v>
      </c>
      <c r="P15" s="25">
        <v>0</v>
      </c>
      <c r="Q15" s="24">
        <v>235</v>
      </c>
      <c r="R15" s="25">
        <v>5</v>
      </c>
      <c r="S15" s="24">
        <v>185</v>
      </c>
      <c r="T15" s="25">
        <v>1</v>
      </c>
      <c r="U15" s="24">
        <v>90</v>
      </c>
      <c r="V15" s="25">
        <v>0</v>
      </c>
      <c r="W15" s="24">
        <v>196</v>
      </c>
      <c r="X15" s="25">
        <v>4</v>
      </c>
      <c r="Y15" s="24">
        <v>201</v>
      </c>
      <c r="Z15" s="25">
        <v>3</v>
      </c>
      <c r="AA15" s="76"/>
      <c r="AB15" s="80"/>
      <c r="AC15" s="63"/>
      <c r="AD15" s="25"/>
      <c r="AE15" s="24">
        <v>215</v>
      </c>
      <c r="AF15" s="25">
        <v>0</v>
      </c>
      <c r="AG15" s="28">
        <f t="shared" si="0"/>
        <v>2411</v>
      </c>
      <c r="AH15" s="29">
        <f t="shared" si="1"/>
        <v>30</v>
      </c>
      <c r="AI15" s="30">
        <f>IF(E15,1,0)+IF(G15,1,0)+IF(I15,1,0)+IF(K15,1,0)+IF(M16,1,0)+IF(O15,1,0)+IF(Q15,1,0)+IF(S15,1,0)+IF(U15,1,0)+IF(W15,1,0)+IF(Y15,1,0)+IF(AA15,1,0)+IF(AC15,1,0)+IF(AE15,1,0)</f>
        <v>12</v>
      </c>
      <c r="AJ15" s="31">
        <f t="shared" si="3"/>
        <v>6.697222222222222</v>
      </c>
    </row>
    <row r="16" spans="1:36" ht="12.75">
      <c r="A16" s="44" t="s">
        <v>103</v>
      </c>
      <c r="B16" s="21" t="s">
        <v>104</v>
      </c>
      <c r="C16" s="57" t="s">
        <v>10</v>
      </c>
      <c r="D16" s="45" t="s">
        <v>31</v>
      </c>
      <c r="E16" s="24"/>
      <c r="F16" s="25"/>
      <c r="G16" s="26">
        <v>211</v>
      </c>
      <c r="H16" s="25">
        <v>2</v>
      </c>
      <c r="I16" s="24">
        <v>257</v>
      </c>
      <c r="J16" s="25">
        <v>8</v>
      </c>
      <c r="K16" s="24"/>
      <c r="L16" s="25"/>
      <c r="M16" s="24">
        <v>221</v>
      </c>
      <c r="N16" s="25">
        <v>4</v>
      </c>
      <c r="O16" s="24">
        <v>190</v>
      </c>
      <c r="P16" s="25">
        <v>1</v>
      </c>
      <c r="Q16" s="24">
        <v>238</v>
      </c>
      <c r="R16" s="25">
        <v>4</v>
      </c>
      <c r="S16" s="24">
        <v>237</v>
      </c>
      <c r="T16" s="25">
        <v>3</v>
      </c>
      <c r="U16" s="24">
        <v>232</v>
      </c>
      <c r="V16" s="25">
        <v>4</v>
      </c>
      <c r="W16" s="24">
        <v>248</v>
      </c>
      <c r="X16" s="25">
        <v>3</v>
      </c>
      <c r="Y16" s="24"/>
      <c r="Z16" s="25"/>
      <c r="AA16" s="76"/>
      <c r="AB16" s="80"/>
      <c r="AC16" s="63"/>
      <c r="AD16" s="25"/>
      <c r="AE16" s="24"/>
      <c r="AF16" s="25"/>
      <c r="AG16" s="28">
        <f t="shared" si="0"/>
        <v>1834</v>
      </c>
      <c r="AH16" s="29">
        <f t="shared" si="1"/>
        <v>29</v>
      </c>
      <c r="AI16" s="30">
        <f>IF(E16,1,0)+IF(G16,1,0)+IF(I16,1,0)+IF(K16,1,0)+IF(M16,1,0)+IF(O16,1,0)+IF(Q16,1,0)+IF(S16,1,0)+IF(U16,1,0)+IF(W16,1,0)+IF(Y16,1,0)+IF(AA16,1,0)+IF(AC16,1,0)+IF(AE16,1,0)</f>
        <v>8</v>
      </c>
      <c r="AJ16" s="31">
        <f t="shared" si="3"/>
        <v>7.641666666666667</v>
      </c>
    </row>
    <row r="17" spans="1:36" ht="12.75">
      <c r="A17" s="20" t="s">
        <v>41</v>
      </c>
      <c r="B17" s="21" t="s">
        <v>42</v>
      </c>
      <c r="C17" s="57" t="s">
        <v>43</v>
      </c>
      <c r="D17" s="45" t="s">
        <v>31</v>
      </c>
      <c r="E17" s="24">
        <v>215</v>
      </c>
      <c r="F17" s="25">
        <v>4</v>
      </c>
      <c r="G17" s="26">
        <v>213</v>
      </c>
      <c r="H17" s="25">
        <v>2</v>
      </c>
      <c r="I17" s="24">
        <v>227</v>
      </c>
      <c r="J17" s="25">
        <v>3</v>
      </c>
      <c r="K17" s="24"/>
      <c r="L17" s="25"/>
      <c r="M17" s="24">
        <v>222</v>
      </c>
      <c r="N17" s="25">
        <v>4</v>
      </c>
      <c r="O17" s="24">
        <v>181</v>
      </c>
      <c r="P17" s="25">
        <v>2</v>
      </c>
      <c r="Q17" s="24">
        <v>224</v>
      </c>
      <c r="R17" s="25">
        <v>2</v>
      </c>
      <c r="S17" s="24">
        <v>223</v>
      </c>
      <c r="T17" s="25">
        <v>3</v>
      </c>
      <c r="U17" s="24">
        <v>237</v>
      </c>
      <c r="V17" s="25">
        <v>5</v>
      </c>
      <c r="W17" s="24"/>
      <c r="X17" s="25"/>
      <c r="Y17" s="24">
        <v>216</v>
      </c>
      <c r="Z17" s="25">
        <v>3</v>
      </c>
      <c r="AA17" s="76">
        <v>221</v>
      </c>
      <c r="AB17" s="80">
        <v>3</v>
      </c>
      <c r="AC17" s="63">
        <v>223</v>
      </c>
      <c r="AD17" s="25">
        <v>3</v>
      </c>
      <c r="AE17" s="24">
        <v>257</v>
      </c>
      <c r="AF17" s="25">
        <v>9</v>
      </c>
      <c r="AG17" s="28">
        <f t="shared" si="0"/>
        <v>2659</v>
      </c>
      <c r="AH17" s="29">
        <f t="shared" si="1"/>
        <v>43</v>
      </c>
      <c r="AI17" s="30">
        <f>IF(E17,1,0)+IF(G17,1,0)+IF(I17,1,0)+IF(K17,1,0)+IF(M17,1,0)+IF(O17,1,0)+IF(Q17,1,0)+IF(S17,1,0)+IF(U17,1,0)+IF(W17,1,0)+IF(Y17,1,0)+IF(AA17,1,0)+IF(AC17,1,0)+IF(AE17,1,0)</f>
        <v>12</v>
      </c>
      <c r="AJ17" s="31">
        <f t="shared" si="3"/>
        <v>7.386111111111111</v>
      </c>
    </row>
    <row r="18" spans="1:36" ht="12.75">
      <c r="A18" s="20" t="s">
        <v>44</v>
      </c>
      <c r="B18" s="21" t="s">
        <v>45</v>
      </c>
      <c r="C18" s="22" t="s">
        <v>43</v>
      </c>
      <c r="D18" s="23" t="s">
        <v>28</v>
      </c>
      <c r="E18" s="24">
        <v>209</v>
      </c>
      <c r="F18" s="25">
        <v>2</v>
      </c>
      <c r="G18" s="26">
        <v>221</v>
      </c>
      <c r="H18" s="25">
        <v>1</v>
      </c>
      <c r="I18" s="38">
        <v>216</v>
      </c>
      <c r="J18" s="39">
        <v>3</v>
      </c>
      <c r="K18" s="24">
        <v>226</v>
      </c>
      <c r="L18" s="25">
        <v>2</v>
      </c>
      <c r="M18" s="24"/>
      <c r="N18" s="25"/>
      <c r="O18" s="24">
        <v>174</v>
      </c>
      <c r="P18" s="25">
        <v>0</v>
      </c>
      <c r="Q18" s="24">
        <v>187</v>
      </c>
      <c r="R18" s="25">
        <v>1</v>
      </c>
      <c r="S18" s="71"/>
      <c r="T18" s="25"/>
      <c r="U18" s="24">
        <v>193</v>
      </c>
      <c r="V18" s="25">
        <v>2</v>
      </c>
      <c r="W18" s="24">
        <v>234</v>
      </c>
      <c r="X18" s="25">
        <v>4</v>
      </c>
      <c r="Y18" s="24"/>
      <c r="Z18" s="25"/>
      <c r="AA18" s="76">
        <v>217</v>
      </c>
      <c r="AB18" s="80">
        <v>2</v>
      </c>
      <c r="AC18" s="63">
        <v>206</v>
      </c>
      <c r="AD18" s="25">
        <v>4</v>
      </c>
      <c r="AE18" s="24">
        <v>225</v>
      </c>
      <c r="AF18" s="25">
        <v>4</v>
      </c>
      <c r="AG18" s="28">
        <f t="shared" si="0"/>
        <v>2308</v>
      </c>
      <c r="AH18" s="29">
        <f t="shared" si="1"/>
        <v>25</v>
      </c>
      <c r="AI18" s="30">
        <f>IF(E18,1,0)+IF(G18,1,0)+IF(I18,1,0)+IF(K18,1,0)+IF(M19,1,0)+IF(O18,1,0)+IF(Q18,1,0)+IF(S18,1,0)+IF(U18,1,0)+IF(W18,1,0)+IF(Y18,1,0)+IF(AA18,1,0)+IF(AC18,1,0)+IF(AE18,1,0)</f>
        <v>12</v>
      </c>
      <c r="AJ18" s="31">
        <f t="shared" si="3"/>
        <v>6.411111111111111</v>
      </c>
    </row>
    <row r="19" spans="1:36" ht="12.75">
      <c r="A19" s="20" t="s">
        <v>46</v>
      </c>
      <c r="B19" s="21" t="s">
        <v>47</v>
      </c>
      <c r="C19" s="35" t="s">
        <v>43</v>
      </c>
      <c r="D19" s="23" t="s">
        <v>18</v>
      </c>
      <c r="E19" s="24">
        <v>191</v>
      </c>
      <c r="F19" s="25">
        <v>2</v>
      </c>
      <c r="G19" s="26">
        <v>202</v>
      </c>
      <c r="H19" s="25">
        <v>2</v>
      </c>
      <c r="I19" s="24">
        <v>227</v>
      </c>
      <c r="J19" s="25">
        <v>4</v>
      </c>
      <c r="K19" s="24">
        <v>218</v>
      </c>
      <c r="L19" s="25">
        <v>1</v>
      </c>
      <c r="M19" s="24">
        <v>32</v>
      </c>
      <c r="N19" s="25">
        <v>0</v>
      </c>
      <c r="O19" s="24">
        <v>202</v>
      </c>
      <c r="P19" s="25">
        <v>3</v>
      </c>
      <c r="Q19" s="24">
        <v>161</v>
      </c>
      <c r="R19" s="25">
        <v>2</v>
      </c>
      <c r="S19" s="24">
        <v>198</v>
      </c>
      <c r="T19" s="25">
        <v>3</v>
      </c>
      <c r="U19" s="24">
        <v>173</v>
      </c>
      <c r="V19" s="25">
        <v>1</v>
      </c>
      <c r="W19" s="24">
        <v>204</v>
      </c>
      <c r="X19" s="25">
        <v>2</v>
      </c>
      <c r="Y19" s="24">
        <v>213</v>
      </c>
      <c r="Z19" s="25">
        <v>1</v>
      </c>
      <c r="AA19" s="76">
        <v>191</v>
      </c>
      <c r="AB19" s="80">
        <v>2</v>
      </c>
      <c r="AC19" s="63">
        <v>182</v>
      </c>
      <c r="AD19" s="25">
        <v>1</v>
      </c>
      <c r="AE19" s="24">
        <v>205</v>
      </c>
      <c r="AF19" s="25">
        <v>0</v>
      </c>
      <c r="AG19" s="28">
        <f t="shared" si="0"/>
        <v>2599</v>
      </c>
      <c r="AH19" s="29">
        <f t="shared" si="1"/>
        <v>24</v>
      </c>
      <c r="AI19" s="30">
        <f>IF(E19,1,0)+IF(G19,1,0)+IF(I19,1,0)+IF(K19,1,0)+IF(M20,1,0)+IF(O19,1,0)+IF(Q19,1,0)+IF(S19,1,0)+IF(U19,1,0)+IF(W19,1,0)+IF(Y19,1,0)+IF(AA19,1,0)+IF(AC19,1,0)+IF(AE19,1,0)</f>
        <v>14</v>
      </c>
      <c r="AJ19" s="31">
        <f t="shared" si="3"/>
        <v>6.188095238095238</v>
      </c>
    </row>
    <row r="20" spans="1:36" ht="12.75">
      <c r="A20" s="20" t="s">
        <v>48</v>
      </c>
      <c r="B20" s="21" t="s">
        <v>49</v>
      </c>
      <c r="C20" s="35" t="s">
        <v>43</v>
      </c>
      <c r="D20" s="23" t="s">
        <v>31</v>
      </c>
      <c r="E20" s="24">
        <v>232</v>
      </c>
      <c r="F20" s="25">
        <v>4</v>
      </c>
      <c r="G20" s="26"/>
      <c r="H20" s="25"/>
      <c r="I20" s="24">
        <v>230</v>
      </c>
      <c r="J20" s="25">
        <v>3</v>
      </c>
      <c r="K20" s="24">
        <v>203</v>
      </c>
      <c r="L20" s="25">
        <v>3</v>
      </c>
      <c r="M20" s="24">
        <v>202</v>
      </c>
      <c r="N20" s="25">
        <v>1</v>
      </c>
      <c r="O20" s="24"/>
      <c r="P20" s="25"/>
      <c r="Q20" s="24"/>
      <c r="R20" s="25"/>
      <c r="S20" s="24">
        <v>192</v>
      </c>
      <c r="T20" s="25">
        <v>3</v>
      </c>
      <c r="U20" s="24">
        <v>217</v>
      </c>
      <c r="V20" s="25">
        <v>2</v>
      </c>
      <c r="W20" s="24"/>
      <c r="X20" s="25"/>
      <c r="Y20" s="24">
        <v>208</v>
      </c>
      <c r="Z20" s="25">
        <v>2</v>
      </c>
      <c r="AA20" s="76">
        <v>183</v>
      </c>
      <c r="AB20" s="80">
        <v>1</v>
      </c>
      <c r="AC20" s="63">
        <v>214</v>
      </c>
      <c r="AD20" s="25">
        <v>1</v>
      </c>
      <c r="AE20" s="24">
        <v>230</v>
      </c>
      <c r="AF20" s="25">
        <v>4</v>
      </c>
      <c r="AG20" s="28">
        <f t="shared" si="0"/>
        <v>2111</v>
      </c>
      <c r="AH20" s="29">
        <f t="shared" si="1"/>
        <v>24</v>
      </c>
      <c r="AI20" s="30">
        <f>IF(E20,1,0)+IF(G20,1,0)+IF(I20,1,0)+IF(K20,1,0)+IF(M20,1,0)+IF(O20,1,0)+IF(Q20,1,0)+IF(S20,1,0)+IF(U20,1,0)+IF(W20,1,0)+IF(Y20,1,0)+IF(AA20,1,0)+IF(AC20,1,0)+IF(AE20,1,0)</f>
        <v>10</v>
      </c>
      <c r="AJ20" s="31">
        <f t="shared" si="3"/>
        <v>7.036666666666667</v>
      </c>
    </row>
    <row r="21" spans="1:36" ht="12.75">
      <c r="A21" s="20" t="s">
        <v>50</v>
      </c>
      <c r="B21" s="21" t="s">
        <v>51</v>
      </c>
      <c r="C21" s="35" t="s">
        <v>43</v>
      </c>
      <c r="D21" s="23" t="s">
        <v>31</v>
      </c>
      <c r="E21" s="24"/>
      <c r="F21" s="25"/>
      <c r="G21" s="26"/>
      <c r="H21" s="25"/>
      <c r="I21" s="24">
        <v>201</v>
      </c>
      <c r="J21" s="25">
        <v>4</v>
      </c>
      <c r="K21" s="24">
        <v>185</v>
      </c>
      <c r="L21" s="25">
        <v>1</v>
      </c>
      <c r="M21" s="24"/>
      <c r="N21" s="25"/>
      <c r="O21" s="24">
        <v>175</v>
      </c>
      <c r="P21" s="25">
        <v>1</v>
      </c>
      <c r="Q21" s="24"/>
      <c r="R21" s="25"/>
      <c r="S21" s="24"/>
      <c r="T21" s="25"/>
      <c r="U21" s="24">
        <v>200</v>
      </c>
      <c r="V21" s="25">
        <v>1</v>
      </c>
      <c r="W21" s="24"/>
      <c r="X21" s="25"/>
      <c r="Y21" s="24">
        <v>216</v>
      </c>
      <c r="Z21" s="25">
        <v>2</v>
      </c>
      <c r="AA21" s="76">
        <v>183</v>
      </c>
      <c r="AB21" s="80">
        <v>0</v>
      </c>
      <c r="AC21" s="63">
        <v>189</v>
      </c>
      <c r="AD21" s="25">
        <v>3</v>
      </c>
      <c r="AE21" s="24">
        <v>229</v>
      </c>
      <c r="AF21" s="25">
        <v>7</v>
      </c>
      <c r="AG21" s="28">
        <f t="shared" si="0"/>
        <v>1578</v>
      </c>
      <c r="AH21" s="29">
        <f t="shared" si="1"/>
        <v>19</v>
      </c>
      <c r="AI21" s="30">
        <f>IF(E21,1,0)+IF(G21,1,0)+IF(I21,1,0)+IF(K21,1,0)+IF(M21,1,0)+IF(O21,1,0)+IF(Q21,1,0)+IF(S21,1,0)+IF(U21,1,0)+IF(W21,1,0)+IF(Y21,1,0)+IF(AA21,1,0)+IF(AC21,1,0)+IF(AE21,1,0)</f>
        <v>8</v>
      </c>
      <c r="AJ21" s="31">
        <f t="shared" si="3"/>
        <v>6.575</v>
      </c>
    </row>
    <row r="22" spans="1:36" ht="12.75">
      <c r="A22" s="20" t="s">
        <v>52</v>
      </c>
      <c r="B22" s="21" t="s">
        <v>53</v>
      </c>
      <c r="C22" s="35" t="s">
        <v>43</v>
      </c>
      <c r="D22" s="23" t="s">
        <v>25</v>
      </c>
      <c r="E22" s="24">
        <v>155</v>
      </c>
      <c r="F22" s="25">
        <v>1</v>
      </c>
      <c r="G22" s="26">
        <v>138</v>
      </c>
      <c r="H22" s="25">
        <v>1</v>
      </c>
      <c r="I22" s="24">
        <v>141</v>
      </c>
      <c r="J22" s="25">
        <v>1</v>
      </c>
      <c r="K22" s="24">
        <v>120</v>
      </c>
      <c r="L22" s="25">
        <v>1</v>
      </c>
      <c r="M22" s="24">
        <v>149</v>
      </c>
      <c r="N22" s="25">
        <v>0</v>
      </c>
      <c r="O22" s="24">
        <v>151</v>
      </c>
      <c r="P22" s="25">
        <v>2</v>
      </c>
      <c r="Q22" s="24"/>
      <c r="R22" s="25"/>
      <c r="S22" s="24">
        <v>97</v>
      </c>
      <c r="T22" s="25">
        <v>0</v>
      </c>
      <c r="U22" s="24">
        <v>133</v>
      </c>
      <c r="V22" s="25">
        <v>0</v>
      </c>
      <c r="W22" s="24"/>
      <c r="X22" s="25"/>
      <c r="Y22" s="24"/>
      <c r="Z22" s="25"/>
      <c r="AA22" s="76"/>
      <c r="AB22" s="80"/>
      <c r="AC22" s="63">
        <v>163</v>
      </c>
      <c r="AD22" s="25">
        <v>0</v>
      </c>
      <c r="AE22" s="24">
        <v>112</v>
      </c>
      <c r="AF22" s="25">
        <v>1</v>
      </c>
      <c r="AG22" s="28">
        <f t="shared" si="0"/>
        <v>1359</v>
      </c>
      <c r="AH22" s="29">
        <f t="shared" si="1"/>
        <v>7</v>
      </c>
      <c r="AI22" s="30">
        <f>IF(E22,1,0)+IF(G22,1,0)+IF(I22,1,0)+IF(K22,1,0)+IF(M23,1,0)+IF(O22,1,0)+IF(Q22,1,0)+IF(S22,1,0)+IF(U22,1,0)+IF(W22,1,0)+IF(Y22,1,0)+IF(AA22,1,0)+IF(AC22,1,0)+IF(AE22,1,0)</f>
        <v>10</v>
      </c>
      <c r="AJ22" s="31">
        <f t="shared" si="3"/>
        <v>4.53</v>
      </c>
    </row>
    <row r="23" spans="1:36" ht="12.75">
      <c r="A23" s="20" t="s">
        <v>54</v>
      </c>
      <c r="B23" s="21" t="s">
        <v>55</v>
      </c>
      <c r="C23" s="22" t="s">
        <v>56</v>
      </c>
      <c r="D23" s="23" t="s">
        <v>17</v>
      </c>
      <c r="E23" s="24"/>
      <c r="F23" s="25"/>
      <c r="G23" s="26"/>
      <c r="H23" s="25"/>
      <c r="I23" s="24">
        <v>262</v>
      </c>
      <c r="J23" s="25">
        <v>8</v>
      </c>
      <c r="K23" s="24">
        <v>253</v>
      </c>
      <c r="L23" s="25">
        <v>8</v>
      </c>
      <c r="M23" s="24">
        <v>251</v>
      </c>
      <c r="N23" s="25">
        <v>5</v>
      </c>
      <c r="O23" s="24">
        <v>176</v>
      </c>
      <c r="P23" s="25">
        <v>0</v>
      </c>
      <c r="Q23" s="24">
        <v>246</v>
      </c>
      <c r="R23" s="25">
        <v>7</v>
      </c>
      <c r="S23" s="24">
        <v>269</v>
      </c>
      <c r="T23" s="25">
        <v>10</v>
      </c>
      <c r="U23" s="24">
        <v>243</v>
      </c>
      <c r="V23" s="25">
        <v>5</v>
      </c>
      <c r="W23" s="24">
        <v>263</v>
      </c>
      <c r="X23" s="25">
        <v>9</v>
      </c>
      <c r="Y23" s="24">
        <v>246</v>
      </c>
      <c r="Z23" s="25">
        <v>7</v>
      </c>
      <c r="AA23" s="123">
        <v>269</v>
      </c>
      <c r="AB23" s="124">
        <v>11</v>
      </c>
      <c r="AC23" s="63">
        <v>262</v>
      </c>
      <c r="AD23" s="25">
        <v>3</v>
      </c>
      <c r="AE23" s="24">
        <v>273</v>
      </c>
      <c r="AF23" s="25">
        <v>13</v>
      </c>
      <c r="AG23" s="28">
        <f t="shared" si="0"/>
        <v>3013</v>
      </c>
      <c r="AH23" s="29">
        <f t="shared" si="1"/>
        <v>86</v>
      </c>
      <c r="AI23" s="30">
        <f>IF(E23,1,0)+IF(G23,1,0)+IF(I23,1,0)+IF(K23,1,0)+IF(M24,1,0)+IF(O23,1,0)+IF(Q23,1,0)+IF(S23,1,0)+IF(U23,1,0)+IF(W23,1,0)+IF(Y23,1,0)+IF(AA23,1,0)+IF(AC23,1,0)+IF(AE23,1,0)</f>
        <v>12</v>
      </c>
      <c r="AJ23" s="31">
        <f t="shared" si="3"/>
        <v>8.369444444444444</v>
      </c>
    </row>
    <row r="24" spans="1:36" ht="12.75">
      <c r="A24" s="20" t="s">
        <v>57</v>
      </c>
      <c r="B24" s="21" t="s">
        <v>58</v>
      </c>
      <c r="C24" s="22" t="s">
        <v>56</v>
      </c>
      <c r="D24" s="23" t="s">
        <v>59</v>
      </c>
      <c r="E24" s="24">
        <v>291</v>
      </c>
      <c r="F24" s="25">
        <v>21</v>
      </c>
      <c r="G24" s="26">
        <v>293</v>
      </c>
      <c r="H24" s="25">
        <v>24</v>
      </c>
      <c r="I24" s="24">
        <v>297</v>
      </c>
      <c r="J24" s="25">
        <v>27</v>
      </c>
      <c r="K24" s="24">
        <v>295</v>
      </c>
      <c r="L24" s="25">
        <v>25</v>
      </c>
      <c r="M24" s="28">
        <v>296</v>
      </c>
      <c r="N24" s="29">
        <v>26</v>
      </c>
      <c r="O24" s="24">
        <v>283</v>
      </c>
      <c r="P24" s="25">
        <v>16</v>
      </c>
      <c r="Q24" s="24">
        <v>293</v>
      </c>
      <c r="R24" s="25">
        <v>23</v>
      </c>
      <c r="S24" s="24">
        <v>296</v>
      </c>
      <c r="T24" s="25">
        <v>26</v>
      </c>
      <c r="U24" s="24">
        <v>297</v>
      </c>
      <c r="V24" s="25">
        <v>27</v>
      </c>
      <c r="W24" s="24">
        <v>293</v>
      </c>
      <c r="X24" s="25">
        <v>23</v>
      </c>
      <c r="Y24" s="24">
        <v>296</v>
      </c>
      <c r="Z24" s="25">
        <v>26</v>
      </c>
      <c r="AA24" s="123">
        <v>296</v>
      </c>
      <c r="AB24" s="124">
        <v>26</v>
      </c>
      <c r="AC24" s="63">
        <v>293</v>
      </c>
      <c r="AD24" s="25">
        <v>23</v>
      </c>
      <c r="AE24" s="24">
        <v>296</v>
      </c>
      <c r="AF24" s="25">
        <v>26</v>
      </c>
      <c r="AG24" s="28">
        <f t="shared" si="0"/>
        <v>4115</v>
      </c>
      <c r="AH24" s="29">
        <f t="shared" si="1"/>
        <v>339</v>
      </c>
      <c r="AI24" s="30">
        <f aca="true" t="shared" si="4" ref="AI24:AI55">IF(E24,1,0)+IF(G24,1,0)+IF(I24,1,0)+IF(K24,1,0)+IF(M24,1,0)+IF(O24,1,0)+IF(Q24,1,0)+IF(S24,1,0)+IF(U24,1,0)+IF(W24,1,0)+IF(Y24,1,0)+IF(AA24,1,0)+IF(AC24,1,0)+IF(AE24,1,0)</f>
        <v>14</v>
      </c>
      <c r="AJ24" s="31">
        <f t="shared" si="3"/>
        <v>9.797619047619047</v>
      </c>
    </row>
    <row r="25" spans="1:36" ht="12.75">
      <c r="A25" s="20" t="s">
        <v>60</v>
      </c>
      <c r="B25" s="21" t="s">
        <v>61</v>
      </c>
      <c r="C25" s="22" t="s">
        <v>56</v>
      </c>
      <c r="D25" s="23" t="s">
        <v>18</v>
      </c>
      <c r="E25" s="24">
        <v>233</v>
      </c>
      <c r="F25" s="25">
        <v>2</v>
      </c>
      <c r="G25" s="26">
        <v>207</v>
      </c>
      <c r="H25" s="25">
        <v>1</v>
      </c>
      <c r="I25" s="24">
        <v>243</v>
      </c>
      <c r="J25" s="25">
        <v>3</v>
      </c>
      <c r="K25" s="24">
        <v>245</v>
      </c>
      <c r="L25" s="25">
        <v>4</v>
      </c>
      <c r="M25" s="24">
        <v>239</v>
      </c>
      <c r="N25" s="25">
        <v>4</v>
      </c>
      <c r="O25" s="24">
        <v>233</v>
      </c>
      <c r="P25" s="25">
        <v>7</v>
      </c>
      <c r="Q25" s="24">
        <v>239</v>
      </c>
      <c r="R25" s="25">
        <v>4</v>
      </c>
      <c r="S25" s="24">
        <v>230</v>
      </c>
      <c r="T25" s="25">
        <v>4</v>
      </c>
      <c r="U25" s="24">
        <v>239</v>
      </c>
      <c r="V25" s="25">
        <v>3</v>
      </c>
      <c r="W25" s="24">
        <v>235</v>
      </c>
      <c r="X25" s="25">
        <v>4</v>
      </c>
      <c r="Y25" s="24">
        <v>236</v>
      </c>
      <c r="Z25" s="25">
        <v>4</v>
      </c>
      <c r="AA25" s="123">
        <v>245</v>
      </c>
      <c r="AB25" s="124">
        <v>5</v>
      </c>
      <c r="AC25" s="63">
        <v>246</v>
      </c>
      <c r="AD25" s="25">
        <v>4</v>
      </c>
      <c r="AE25" s="24">
        <v>224</v>
      </c>
      <c r="AF25" s="25">
        <v>2</v>
      </c>
      <c r="AG25" s="28">
        <f t="shared" si="0"/>
        <v>3294</v>
      </c>
      <c r="AH25" s="29">
        <f t="shared" si="1"/>
        <v>51</v>
      </c>
      <c r="AI25" s="30">
        <f t="shared" si="4"/>
        <v>14</v>
      </c>
      <c r="AJ25" s="31">
        <f t="shared" si="3"/>
        <v>7.8428571428571425</v>
      </c>
    </row>
    <row r="26" spans="1:36" ht="12.75">
      <c r="A26" s="20" t="s">
        <v>62</v>
      </c>
      <c r="B26" s="21" t="s">
        <v>63</v>
      </c>
      <c r="C26" s="22" t="s">
        <v>56</v>
      </c>
      <c r="D26" s="23" t="s">
        <v>25</v>
      </c>
      <c r="E26" s="24">
        <v>243</v>
      </c>
      <c r="F26" s="25">
        <v>5</v>
      </c>
      <c r="G26" s="26">
        <v>239</v>
      </c>
      <c r="H26" s="25">
        <v>5</v>
      </c>
      <c r="I26" s="24">
        <v>266</v>
      </c>
      <c r="J26" s="25">
        <v>8</v>
      </c>
      <c r="K26" s="24">
        <v>251</v>
      </c>
      <c r="L26" s="25">
        <v>3</v>
      </c>
      <c r="M26" s="24">
        <v>257</v>
      </c>
      <c r="N26" s="25">
        <v>7</v>
      </c>
      <c r="O26" s="24">
        <v>245</v>
      </c>
      <c r="P26" s="25">
        <v>5</v>
      </c>
      <c r="Q26" s="24">
        <v>256</v>
      </c>
      <c r="R26" s="25">
        <v>6</v>
      </c>
      <c r="S26" s="24">
        <v>244</v>
      </c>
      <c r="T26" s="25">
        <v>4</v>
      </c>
      <c r="U26" s="24">
        <v>254</v>
      </c>
      <c r="V26" s="25">
        <v>2</v>
      </c>
      <c r="W26" s="24">
        <v>240</v>
      </c>
      <c r="X26" s="25">
        <v>5</v>
      </c>
      <c r="Y26" s="24">
        <v>270</v>
      </c>
      <c r="Z26" s="25">
        <v>8</v>
      </c>
      <c r="AA26" s="123">
        <v>252</v>
      </c>
      <c r="AB26" s="80">
        <v>7</v>
      </c>
      <c r="AC26" s="63">
        <v>240</v>
      </c>
      <c r="AD26" s="25">
        <v>2</v>
      </c>
      <c r="AE26" s="24">
        <v>251</v>
      </c>
      <c r="AF26" s="25">
        <v>5</v>
      </c>
      <c r="AG26" s="28">
        <f t="shared" si="0"/>
        <v>3508</v>
      </c>
      <c r="AH26" s="29">
        <f t="shared" si="1"/>
        <v>72</v>
      </c>
      <c r="AI26" s="30">
        <f t="shared" si="4"/>
        <v>14</v>
      </c>
      <c r="AJ26" s="31">
        <f t="shared" si="3"/>
        <v>8.352380952380953</v>
      </c>
    </row>
    <row r="27" spans="1:36" ht="12.75">
      <c r="A27" s="20" t="s">
        <v>64</v>
      </c>
      <c r="B27" s="21" t="s">
        <v>65</v>
      </c>
      <c r="C27" s="22" t="s">
        <v>56</v>
      </c>
      <c r="D27" s="23" t="s">
        <v>31</v>
      </c>
      <c r="E27" s="24">
        <v>232</v>
      </c>
      <c r="F27" s="25">
        <v>3</v>
      </c>
      <c r="G27" s="26">
        <v>206</v>
      </c>
      <c r="H27" s="25">
        <v>1</v>
      </c>
      <c r="I27" s="24">
        <v>245</v>
      </c>
      <c r="J27" s="25">
        <v>4</v>
      </c>
      <c r="K27" s="24">
        <v>245</v>
      </c>
      <c r="L27" s="25">
        <v>5</v>
      </c>
      <c r="M27" s="24">
        <v>250</v>
      </c>
      <c r="N27" s="25">
        <v>8</v>
      </c>
      <c r="O27" s="24">
        <v>216</v>
      </c>
      <c r="P27" s="25">
        <v>2</v>
      </c>
      <c r="Q27" s="24">
        <v>224</v>
      </c>
      <c r="R27" s="25">
        <v>2</v>
      </c>
      <c r="S27" s="24">
        <v>232</v>
      </c>
      <c r="T27" s="25">
        <v>5</v>
      </c>
      <c r="U27" s="24">
        <v>226</v>
      </c>
      <c r="V27" s="25">
        <v>3</v>
      </c>
      <c r="W27" s="24">
        <v>247</v>
      </c>
      <c r="X27" s="25">
        <v>2</v>
      </c>
      <c r="Y27" s="24">
        <v>239</v>
      </c>
      <c r="Z27" s="25">
        <v>6</v>
      </c>
      <c r="AA27" s="76">
        <v>231</v>
      </c>
      <c r="AB27" s="80">
        <v>2</v>
      </c>
      <c r="AC27" s="63">
        <v>229</v>
      </c>
      <c r="AD27" s="25">
        <v>2</v>
      </c>
      <c r="AE27" s="24">
        <v>250</v>
      </c>
      <c r="AF27" s="25">
        <v>8</v>
      </c>
      <c r="AG27" s="28">
        <f t="shared" si="0"/>
        <v>3272</v>
      </c>
      <c r="AH27" s="29">
        <f t="shared" si="1"/>
        <v>53</v>
      </c>
      <c r="AI27" s="30">
        <f t="shared" si="4"/>
        <v>14</v>
      </c>
      <c r="AJ27" s="31">
        <f t="shared" si="3"/>
        <v>7.79047619047619</v>
      </c>
    </row>
    <row r="28" spans="1:36" ht="12.75">
      <c r="A28" s="20" t="s">
        <v>66</v>
      </c>
      <c r="B28" s="21" t="s">
        <v>67</v>
      </c>
      <c r="C28" s="22" t="s">
        <v>56</v>
      </c>
      <c r="D28" s="23" t="s">
        <v>17</v>
      </c>
      <c r="E28" s="24">
        <v>260</v>
      </c>
      <c r="F28" s="25">
        <v>8</v>
      </c>
      <c r="G28" s="26">
        <v>226</v>
      </c>
      <c r="H28" s="25">
        <v>4</v>
      </c>
      <c r="I28" s="38"/>
      <c r="J28" s="39"/>
      <c r="K28" s="24">
        <v>226</v>
      </c>
      <c r="L28" s="25">
        <v>3</v>
      </c>
      <c r="M28" s="24"/>
      <c r="N28" s="25"/>
      <c r="O28" s="24">
        <v>216</v>
      </c>
      <c r="P28" s="25">
        <v>3</v>
      </c>
      <c r="Q28" s="24">
        <v>239</v>
      </c>
      <c r="R28" s="25">
        <v>1</v>
      </c>
      <c r="S28" s="24">
        <v>251</v>
      </c>
      <c r="T28" s="25">
        <v>9</v>
      </c>
      <c r="U28" s="24">
        <v>237</v>
      </c>
      <c r="V28" s="25">
        <v>3</v>
      </c>
      <c r="W28" s="24"/>
      <c r="X28" s="25"/>
      <c r="Y28" s="24">
        <v>267</v>
      </c>
      <c r="Z28" s="25">
        <v>8</v>
      </c>
      <c r="AA28" s="123">
        <v>242</v>
      </c>
      <c r="AB28" s="124">
        <v>7</v>
      </c>
      <c r="AC28" s="63">
        <v>264</v>
      </c>
      <c r="AD28" s="25">
        <v>6</v>
      </c>
      <c r="AE28" s="24">
        <v>258</v>
      </c>
      <c r="AF28" s="25">
        <v>6</v>
      </c>
      <c r="AG28" s="28">
        <f t="shared" si="0"/>
        <v>2686</v>
      </c>
      <c r="AH28" s="29">
        <f t="shared" si="1"/>
        <v>58</v>
      </c>
      <c r="AI28" s="30">
        <f t="shared" si="4"/>
        <v>11</v>
      </c>
      <c r="AJ28" s="31">
        <f t="shared" si="3"/>
        <v>8.139393939393939</v>
      </c>
    </row>
    <row r="29" spans="1:36" ht="12.75">
      <c r="A29" s="20" t="s">
        <v>68</v>
      </c>
      <c r="B29" s="21" t="s">
        <v>69</v>
      </c>
      <c r="C29" s="22" t="s">
        <v>56</v>
      </c>
      <c r="D29" s="23" t="s">
        <v>17</v>
      </c>
      <c r="E29" s="24">
        <v>181</v>
      </c>
      <c r="F29" s="25">
        <v>0</v>
      </c>
      <c r="G29" s="26"/>
      <c r="H29" s="25"/>
      <c r="I29" s="24"/>
      <c r="J29" s="25"/>
      <c r="K29" s="24"/>
      <c r="L29" s="25"/>
      <c r="M29" s="24"/>
      <c r="N29" s="25"/>
      <c r="O29" s="24"/>
      <c r="P29" s="25"/>
      <c r="Q29" s="24"/>
      <c r="R29" s="25"/>
      <c r="S29" s="24"/>
      <c r="T29" s="25"/>
      <c r="U29" s="24"/>
      <c r="V29" s="25"/>
      <c r="W29" s="24"/>
      <c r="X29" s="25"/>
      <c r="Y29" s="24"/>
      <c r="Z29" s="25"/>
      <c r="AA29" s="76"/>
      <c r="AB29" s="80"/>
      <c r="AC29" s="63"/>
      <c r="AD29" s="25"/>
      <c r="AE29" s="24"/>
      <c r="AF29" s="25"/>
      <c r="AG29" s="28">
        <f t="shared" si="0"/>
        <v>181</v>
      </c>
      <c r="AH29" s="29">
        <f t="shared" si="1"/>
        <v>0</v>
      </c>
      <c r="AI29" s="30">
        <f t="shared" si="4"/>
        <v>1</v>
      </c>
      <c r="AJ29" s="31">
        <f t="shared" si="3"/>
        <v>6.033333333333333</v>
      </c>
    </row>
    <row r="30" spans="1:36" ht="12.75">
      <c r="A30" s="20" t="s">
        <v>70</v>
      </c>
      <c r="B30" s="21" t="s">
        <v>71</v>
      </c>
      <c r="C30" s="22" t="s">
        <v>56</v>
      </c>
      <c r="D30" s="23" t="s">
        <v>31</v>
      </c>
      <c r="E30" s="24">
        <v>239</v>
      </c>
      <c r="F30" s="25">
        <v>2</v>
      </c>
      <c r="G30" s="26"/>
      <c r="H30" s="25"/>
      <c r="I30" s="24"/>
      <c r="J30" s="25"/>
      <c r="K30" s="24"/>
      <c r="L30" s="25"/>
      <c r="M30" s="24">
        <v>237</v>
      </c>
      <c r="N30" s="25">
        <v>1</v>
      </c>
      <c r="O30" s="24"/>
      <c r="P30" s="25"/>
      <c r="Q30" s="24"/>
      <c r="R30" s="25"/>
      <c r="S30" s="24"/>
      <c r="T30" s="25"/>
      <c r="U30" s="24">
        <v>253</v>
      </c>
      <c r="V30" s="25">
        <v>4</v>
      </c>
      <c r="W30" s="24">
        <v>259</v>
      </c>
      <c r="X30" s="25">
        <v>8</v>
      </c>
      <c r="Y30" s="24"/>
      <c r="Z30" s="25"/>
      <c r="AA30" s="76"/>
      <c r="AB30" s="80"/>
      <c r="AC30" s="63"/>
      <c r="AD30" s="25"/>
      <c r="AE30" s="24"/>
      <c r="AF30" s="25"/>
      <c r="AG30" s="28">
        <f t="shared" si="0"/>
        <v>988</v>
      </c>
      <c r="AH30" s="29">
        <f t="shared" si="1"/>
        <v>15</v>
      </c>
      <c r="AI30" s="30">
        <f t="shared" si="4"/>
        <v>4</v>
      </c>
      <c r="AJ30" s="31">
        <f t="shared" si="3"/>
        <v>8.233333333333333</v>
      </c>
    </row>
    <row r="31" spans="1:36" ht="12.75">
      <c r="A31" s="20" t="s">
        <v>72</v>
      </c>
      <c r="B31" s="21" t="s">
        <v>73</v>
      </c>
      <c r="C31" s="22" t="s">
        <v>56</v>
      </c>
      <c r="D31" s="23" t="s">
        <v>28</v>
      </c>
      <c r="E31" s="24">
        <v>275</v>
      </c>
      <c r="F31" s="25">
        <v>11</v>
      </c>
      <c r="G31" s="26">
        <v>275</v>
      </c>
      <c r="H31" s="25">
        <v>11</v>
      </c>
      <c r="I31" s="24">
        <v>276</v>
      </c>
      <c r="J31" s="25">
        <v>12</v>
      </c>
      <c r="K31" s="24">
        <v>269</v>
      </c>
      <c r="L31" s="25">
        <v>13</v>
      </c>
      <c r="M31" s="24">
        <v>276</v>
      </c>
      <c r="N31" s="25">
        <v>10</v>
      </c>
      <c r="O31" s="24">
        <v>264</v>
      </c>
      <c r="P31" s="25">
        <v>8</v>
      </c>
      <c r="Q31" s="24">
        <v>276</v>
      </c>
      <c r="R31" s="25">
        <v>12</v>
      </c>
      <c r="S31" s="24">
        <v>269</v>
      </c>
      <c r="T31" s="25">
        <v>10</v>
      </c>
      <c r="U31" s="24">
        <v>275</v>
      </c>
      <c r="V31" s="25">
        <v>12</v>
      </c>
      <c r="W31" s="24">
        <v>284</v>
      </c>
      <c r="X31" s="25">
        <v>15</v>
      </c>
      <c r="Y31" s="24">
        <v>273</v>
      </c>
      <c r="Z31" s="25">
        <v>7</v>
      </c>
      <c r="AA31" s="123">
        <v>270</v>
      </c>
      <c r="AB31" s="80">
        <v>9</v>
      </c>
      <c r="AC31" s="63">
        <v>269</v>
      </c>
      <c r="AD31" s="25">
        <v>13</v>
      </c>
      <c r="AE31" s="24">
        <v>281</v>
      </c>
      <c r="AF31" s="25">
        <v>16</v>
      </c>
      <c r="AG31" s="28">
        <f t="shared" si="0"/>
        <v>3832</v>
      </c>
      <c r="AH31" s="29">
        <f t="shared" si="1"/>
        <v>159</v>
      </c>
      <c r="AI31" s="30">
        <f t="shared" si="4"/>
        <v>14</v>
      </c>
      <c r="AJ31" s="31">
        <f t="shared" si="3"/>
        <v>9.123809523809523</v>
      </c>
    </row>
    <row r="32" spans="1:36" ht="12.75">
      <c r="A32" s="20" t="s">
        <v>74</v>
      </c>
      <c r="B32" s="21" t="s">
        <v>75</v>
      </c>
      <c r="C32" s="22" t="s">
        <v>56</v>
      </c>
      <c r="D32" s="23" t="s">
        <v>31</v>
      </c>
      <c r="E32" s="24">
        <v>259</v>
      </c>
      <c r="F32" s="25">
        <v>8</v>
      </c>
      <c r="G32" s="26">
        <v>258</v>
      </c>
      <c r="H32" s="25">
        <v>6</v>
      </c>
      <c r="I32" s="36"/>
      <c r="J32" s="37"/>
      <c r="K32" s="24">
        <v>262</v>
      </c>
      <c r="L32" s="25">
        <v>8</v>
      </c>
      <c r="M32" s="24">
        <v>246</v>
      </c>
      <c r="N32" s="25">
        <v>5</v>
      </c>
      <c r="O32" s="71">
        <v>258</v>
      </c>
      <c r="P32" s="72">
        <v>5</v>
      </c>
      <c r="Q32" s="24">
        <v>250</v>
      </c>
      <c r="R32" s="25">
        <v>4</v>
      </c>
      <c r="S32" s="24">
        <v>251</v>
      </c>
      <c r="T32" s="25">
        <v>6</v>
      </c>
      <c r="U32" s="24">
        <v>261</v>
      </c>
      <c r="V32" s="25">
        <v>8</v>
      </c>
      <c r="W32" s="24">
        <v>259</v>
      </c>
      <c r="X32" s="25">
        <v>6</v>
      </c>
      <c r="Y32" s="24">
        <v>271</v>
      </c>
      <c r="Z32" s="25">
        <v>10</v>
      </c>
      <c r="AA32" s="123">
        <v>250</v>
      </c>
      <c r="AB32" s="80">
        <v>3</v>
      </c>
      <c r="AC32" s="63">
        <v>251</v>
      </c>
      <c r="AD32" s="25">
        <v>3</v>
      </c>
      <c r="AE32" s="24">
        <v>257</v>
      </c>
      <c r="AF32" s="25">
        <v>6</v>
      </c>
      <c r="AG32" s="28">
        <f t="shared" si="0"/>
        <v>3333</v>
      </c>
      <c r="AH32" s="29">
        <f t="shared" si="1"/>
        <v>78</v>
      </c>
      <c r="AI32" s="30">
        <f t="shared" si="4"/>
        <v>13</v>
      </c>
      <c r="AJ32" s="31">
        <f t="shared" si="3"/>
        <v>8.546153846153846</v>
      </c>
    </row>
    <row r="33" spans="1:36" ht="12.75">
      <c r="A33" s="20" t="s">
        <v>76</v>
      </c>
      <c r="B33" s="21" t="s">
        <v>77</v>
      </c>
      <c r="C33" s="22" t="s">
        <v>56</v>
      </c>
      <c r="D33" s="23" t="s">
        <v>17</v>
      </c>
      <c r="E33" s="24">
        <v>157</v>
      </c>
      <c r="F33" s="25">
        <v>1</v>
      </c>
      <c r="G33" s="26"/>
      <c r="H33" s="25"/>
      <c r="I33" s="24"/>
      <c r="J33" s="25"/>
      <c r="K33" s="24"/>
      <c r="L33" s="25"/>
      <c r="M33" s="24"/>
      <c r="N33" s="25"/>
      <c r="O33" s="24"/>
      <c r="P33" s="25"/>
      <c r="Q33" s="24"/>
      <c r="R33" s="25"/>
      <c r="S33" s="24"/>
      <c r="T33" s="25"/>
      <c r="U33" s="24"/>
      <c r="V33" s="25"/>
      <c r="W33" s="24"/>
      <c r="X33" s="25"/>
      <c r="Y33" s="24"/>
      <c r="Z33" s="25"/>
      <c r="AA33" s="76"/>
      <c r="AB33" s="80"/>
      <c r="AC33" s="63"/>
      <c r="AD33" s="25"/>
      <c r="AE33" s="24"/>
      <c r="AF33" s="25"/>
      <c r="AG33" s="28">
        <f t="shared" si="0"/>
        <v>157</v>
      </c>
      <c r="AH33" s="29">
        <f t="shared" si="1"/>
        <v>1</v>
      </c>
      <c r="AI33" s="30">
        <f t="shared" si="4"/>
        <v>1</v>
      </c>
      <c r="AJ33" s="31">
        <f t="shared" si="3"/>
        <v>5.233333333333333</v>
      </c>
    </row>
    <row r="34" spans="1:36" ht="12.75">
      <c r="A34" s="20" t="s">
        <v>78</v>
      </c>
      <c r="B34" s="21" t="s">
        <v>79</v>
      </c>
      <c r="C34" s="22" t="s">
        <v>56</v>
      </c>
      <c r="D34" s="23" t="s">
        <v>17</v>
      </c>
      <c r="E34" s="24">
        <v>232</v>
      </c>
      <c r="F34" s="25">
        <v>5</v>
      </c>
      <c r="G34" s="26"/>
      <c r="H34" s="25"/>
      <c r="I34" s="24"/>
      <c r="J34" s="25"/>
      <c r="K34" s="24"/>
      <c r="L34" s="25"/>
      <c r="M34" s="24"/>
      <c r="N34" s="25"/>
      <c r="O34" s="24"/>
      <c r="P34" s="25"/>
      <c r="Q34" s="24"/>
      <c r="R34" s="25"/>
      <c r="S34" s="24"/>
      <c r="T34" s="25"/>
      <c r="U34" s="24">
        <v>296</v>
      </c>
      <c r="V34" s="25">
        <v>2</v>
      </c>
      <c r="W34" s="24"/>
      <c r="X34" s="25"/>
      <c r="Y34" s="24"/>
      <c r="Z34" s="25"/>
      <c r="AA34" s="76"/>
      <c r="AB34" s="80"/>
      <c r="AC34" s="63"/>
      <c r="AD34" s="25"/>
      <c r="AE34" s="24"/>
      <c r="AF34" s="25"/>
      <c r="AG34" s="28">
        <f t="shared" si="0"/>
        <v>528</v>
      </c>
      <c r="AH34" s="29">
        <f t="shared" si="1"/>
        <v>7</v>
      </c>
      <c r="AI34" s="30">
        <f t="shared" si="4"/>
        <v>2</v>
      </c>
      <c r="AJ34" s="31">
        <f t="shared" si="3"/>
        <v>8.8</v>
      </c>
    </row>
    <row r="35" spans="1:36" ht="12.75">
      <c r="A35" s="20" t="s">
        <v>80</v>
      </c>
      <c r="B35" s="21" t="s">
        <v>81</v>
      </c>
      <c r="C35" s="22" t="s">
        <v>56</v>
      </c>
      <c r="D35" s="23" t="s">
        <v>36</v>
      </c>
      <c r="E35" s="24">
        <v>259</v>
      </c>
      <c r="F35" s="25">
        <v>7</v>
      </c>
      <c r="G35" s="26">
        <v>251</v>
      </c>
      <c r="H35" s="25">
        <v>4</v>
      </c>
      <c r="I35" s="24">
        <v>260</v>
      </c>
      <c r="J35" s="25">
        <v>9</v>
      </c>
      <c r="K35" s="24">
        <v>240</v>
      </c>
      <c r="L35" s="25">
        <v>5</v>
      </c>
      <c r="M35" s="71">
        <v>253</v>
      </c>
      <c r="N35" s="72">
        <v>4</v>
      </c>
      <c r="O35" s="24">
        <v>260</v>
      </c>
      <c r="P35" s="25">
        <v>8</v>
      </c>
      <c r="Q35" s="24">
        <v>248</v>
      </c>
      <c r="R35" s="25">
        <v>8</v>
      </c>
      <c r="S35" s="24">
        <v>255</v>
      </c>
      <c r="T35" s="25">
        <v>8</v>
      </c>
      <c r="U35" s="24">
        <v>245</v>
      </c>
      <c r="V35" s="25">
        <v>5</v>
      </c>
      <c r="W35" s="24">
        <v>242</v>
      </c>
      <c r="X35" s="25">
        <v>6</v>
      </c>
      <c r="Y35" s="24">
        <v>236</v>
      </c>
      <c r="Z35" s="25">
        <v>2</v>
      </c>
      <c r="AA35" s="76">
        <v>239</v>
      </c>
      <c r="AB35" s="80">
        <v>6</v>
      </c>
      <c r="AC35" s="63"/>
      <c r="AD35" s="25"/>
      <c r="AE35" s="24"/>
      <c r="AF35" s="25"/>
      <c r="AG35" s="28">
        <f aca="true" t="shared" si="5" ref="AG35:AG66">E35+G35+I35+K35+M35+O35+Q35+S35+U35+W35+Y35+AA35+AC35+AE35</f>
        <v>2988</v>
      </c>
      <c r="AH35" s="29">
        <f aca="true" t="shared" si="6" ref="AH35:AH66">F35+H35+J35+L35+N35+P35+R35+T35+V35+X35+Z35+AB35+AD35+AF35</f>
        <v>72</v>
      </c>
      <c r="AI35" s="30">
        <f t="shared" si="4"/>
        <v>12</v>
      </c>
      <c r="AJ35" s="31">
        <f aca="true" t="shared" si="7" ref="AJ35:AJ66">AG35/(AI35*30)</f>
        <v>8.3</v>
      </c>
    </row>
    <row r="36" spans="1:36" ht="12.75">
      <c r="A36" s="20" t="s">
        <v>82</v>
      </c>
      <c r="B36" s="21" t="s">
        <v>83</v>
      </c>
      <c r="C36" s="22" t="s">
        <v>56</v>
      </c>
      <c r="D36" s="23" t="s">
        <v>28</v>
      </c>
      <c r="E36" s="24">
        <v>279</v>
      </c>
      <c r="F36" s="25">
        <v>19</v>
      </c>
      <c r="G36" s="26">
        <v>266</v>
      </c>
      <c r="H36" s="25">
        <v>5</v>
      </c>
      <c r="I36" s="24">
        <v>278</v>
      </c>
      <c r="J36" s="25">
        <v>11</v>
      </c>
      <c r="K36" s="24">
        <v>288</v>
      </c>
      <c r="L36" s="25">
        <v>18</v>
      </c>
      <c r="M36" s="71">
        <v>267</v>
      </c>
      <c r="N36" s="72">
        <v>5</v>
      </c>
      <c r="O36" s="24">
        <v>275</v>
      </c>
      <c r="P36" s="25">
        <v>10</v>
      </c>
      <c r="Q36" s="24">
        <v>288</v>
      </c>
      <c r="R36" s="25">
        <v>19</v>
      </c>
      <c r="S36" s="24">
        <v>295</v>
      </c>
      <c r="T36" s="25">
        <v>25</v>
      </c>
      <c r="U36" s="24">
        <v>284</v>
      </c>
      <c r="V36" s="25">
        <v>16</v>
      </c>
      <c r="W36" s="24">
        <v>285</v>
      </c>
      <c r="X36" s="25">
        <v>15</v>
      </c>
      <c r="Y36" s="24">
        <v>290</v>
      </c>
      <c r="Z36" s="25">
        <v>20</v>
      </c>
      <c r="AA36" s="76">
        <v>287</v>
      </c>
      <c r="AB36" s="80">
        <v>18</v>
      </c>
      <c r="AC36" s="63">
        <v>287</v>
      </c>
      <c r="AD36" s="25">
        <v>17</v>
      </c>
      <c r="AE36" s="71">
        <v>287</v>
      </c>
      <c r="AF36" s="72">
        <v>18</v>
      </c>
      <c r="AG36" s="28">
        <f t="shared" si="5"/>
        <v>3956</v>
      </c>
      <c r="AH36" s="29">
        <f t="shared" si="6"/>
        <v>216</v>
      </c>
      <c r="AI36" s="30">
        <f t="shared" si="4"/>
        <v>14</v>
      </c>
      <c r="AJ36" s="31">
        <f t="shared" si="7"/>
        <v>9.41904761904762</v>
      </c>
    </row>
    <row r="37" spans="1:36" ht="12.75">
      <c r="A37" s="20" t="s">
        <v>84</v>
      </c>
      <c r="B37" s="21" t="s">
        <v>85</v>
      </c>
      <c r="C37" s="22" t="s">
        <v>56</v>
      </c>
      <c r="D37" s="23" t="s">
        <v>18</v>
      </c>
      <c r="E37" s="24">
        <v>250</v>
      </c>
      <c r="F37" s="25">
        <v>4</v>
      </c>
      <c r="G37" s="26">
        <v>243</v>
      </c>
      <c r="H37" s="25">
        <v>5</v>
      </c>
      <c r="I37" s="24">
        <v>243</v>
      </c>
      <c r="J37" s="25">
        <v>4</v>
      </c>
      <c r="K37" s="24">
        <v>251</v>
      </c>
      <c r="L37" s="25">
        <v>5</v>
      </c>
      <c r="M37" s="71">
        <v>221</v>
      </c>
      <c r="N37" s="72">
        <v>5</v>
      </c>
      <c r="O37" s="24">
        <v>246</v>
      </c>
      <c r="P37" s="25">
        <v>6</v>
      </c>
      <c r="Q37" s="24">
        <v>262</v>
      </c>
      <c r="R37" s="25">
        <v>7</v>
      </c>
      <c r="S37" s="24">
        <v>243</v>
      </c>
      <c r="T37" s="25">
        <v>4</v>
      </c>
      <c r="U37" s="24">
        <v>245</v>
      </c>
      <c r="V37" s="25">
        <v>5</v>
      </c>
      <c r="W37" s="24">
        <v>263</v>
      </c>
      <c r="X37" s="25">
        <v>12</v>
      </c>
      <c r="Y37" s="24">
        <v>250</v>
      </c>
      <c r="Z37" s="25">
        <v>4</v>
      </c>
      <c r="AA37" s="76">
        <v>267</v>
      </c>
      <c r="AB37" s="80">
        <v>10</v>
      </c>
      <c r="AC37" s="63">
        <v>258</v>
      </c>
      <c r="AD37" s="25">
        <v>8</v>
      </c>
      <c r="AE37" s="71">
        <v>258</v>
      </c>
      <c r="AF37" s="72">
        <v>7</v>
      </c>
      <c r="AG37" s="28">
        <f t="shared" si="5"/>
        <v>3500</v>
      </c>
      <c r="AH37" s="29">
        <f t="shared" si="6"/>
        <v>86</v>
      </c>
      <c r="AI37" s="30">
        <f t="shared" si="4"/>
        <v>14</v>
      </c>
      <c r="AJ37" s="31">
        <f t="shared" si="7"/>
        <v>8.333333333333334</v>
      </c>
    </row>
    <row r="38" spans="1:36" ht="12.75">
      <c r="A38" s="20" t="s">
        <v>216</v>
      </c>
      <c r="B38" s="21" t="s">
        <v>86</v>
      </c>
      <c r="C38" s="22" t="s">
        <v>56</v>
      </c>
      <c r="D38" s="23" t="s">
        <v>217</v>
      </c>
      <c r="E38" s="24">
        <v>252</v>
      </c>
      <c r="F38" s="25">
        <v>8</v>
      </c>
      <c r="G38" s="26">
        <v>141</v>
      </c>
      <c r="H38" s="25">
        <v>0</v>
      </c>
      <c r="I38" s="24">
        <v>201</v>
      </c>
      <c r="J38" s="25">
        <v>2</v>
      </c>
      <c r="K38" s="24">
        <v>223</v>
      </c>
      <c r="L38" s="25">
        <v>3</v>
      </c>
      <c r="M38" s="71">
        <v>226</v>
      </c>
      <c r="N38" s="72">
        <v>4</v>
      </c>
      <c r="O38" s="24">
        <v>218</v>
      </c>
      <c r="P38" s="25">
        <v>4</v>
      </c>
      <c r="Q38" s="24">
        <v>242</v>
      </c>
      <c r="R38" s="25">
        <v>8</v>
      </c>
      <c r="S38" s="24">
        <v>213</v>
      </c>
      <c r="T38" s="25">
        <v>1</v>
      </c>
      <c r="U38" s="24">
        <v>186</v>
      </c>
      <c r="V38" s="25">
        <v>1</v>
      </c>
      <c r="W38" s="24">
        <v>179</v>
      </c>
      <c r="X38" s="25">
        <v>1</v>
      </c>
      <c r="Y38" s="24">
        <v>189</v>
      </c>
      <c r="Z38" s="25">
        <v>0</v>
      </c>
      <c r="AA38" s="76">
        <v>202</v>
      </c>
      <c r="AB38" s="80">
        <v>2</v>
      </c>
      <c r="AC38" s="63">
        <v>155</v>
      </c>
      <c r="AD38" s="25">
        <v>1</v>
      </c>
      <c r="AE38" s="71">
        <v>178</v>
      </c>
      <c r="AF38" s="72">
        <v>2</v>
      </c>
      <c r="AG38" s="28">
        <f t="shared" si="5"/>
        <v>2805</v>
      </c>
      <c r="AH38" s="29">
        <f t="shared" si="6"/>
        <v>37</v>
      </c>
      <c r="AI38" s="30">
        <f t="shared" si="4"/>
        <v>14</v>
      </c>
      <c r="AJ38" s="31">
        <f t="shared" si="7"/>
        <v>6.678571428571429</v>
      </c>
    </row>
    <row r="39" spans="1:36" ht="12.75">
      <c r="A39" s="20" t="s">
        <v>290</v>
      </c>
      <c r="B39" s="21" t="s">
        <v>218</v>
      </c>
      <c r="C39" s="22" t="s">
        <v>56</v>
      </c>
      <c r="D39" s="23" t="s">
        <v>40</v>
      </c>
      <c r="E39" s="24">
        <v>186</v>
      </c>
      <c r="F39" s="25">
        <v>1</v>
      </c>
      <c r="G39" s="26"/>
      <c r="H39" s="25"/>
      <c r="I39" s="24"/>
      <c r="J39" s="25"/>
      <c r="K39" s="24">
        <v>220</v>
      </c>
      <c r="L39" s="25">
        <v>5</v>
      </c>
      <c r="M39" s="24"/>
      <c r="N39" s="25"/>
      <c r="O39" s="24"/>
      <c r="P39" s="25"/>
      <c r="Q39" s="24"/>
      <c r="R39" s="25"/>
      <c r="S39" s="24"/>
      <c r="T39" s="25"/>
      <c r="U39" s="24">
        <v>213</v>
      </c>
      <c r="V39" s="25">
        <v>2</v>
      </c>
      <c r="W39" s="24">
        <v>208</v>
      </c>
      <c r="X39" s="25">
        <v>2</v>
      </c>
      <c r="Y39" s="24">
        <v>204</v>
      </c>
      <c r="Z39" s="25">
        <v>2</v>
      </c>
      <c r="AA39" s="76"/>
      <c r="AB39" s="80"/>
      <c r="AC39" s="63">
        <v>219</v>
      </c>
      <c r="AD39" s="25">
        <v>3</v>
      </c>
      <c r="AE39" s="24">
        <v>204</v>
      </c>
      <c r="AF39" s="25">
        <v>1</v>
      </c>
      <c r="AG39" s="28">
        <f t="shared" si="5"/>
        <v>1454</v>
      </c>
      <c r="AH39" s="29">
        <f t="shared" si="6"/>
        <v>16</v>
      </c>
      <c r="AI39" s="30">
        <f t="shared" si="4"/>
        <v>7</v>
      </c>
      <c r="AJ39" s="31">
        <f t="shared" si="7"/>
        <v>6.923809523809524</v>
      </c>
    </row>
    <row r="40" spans="1:36" ht="12.75">
      <c r="A40" s="20" t="s">
        <v>215</v>
      </c>
      <c r="B40" s="21" t="s">
        <v>256</v>
      </c>
      <c r="C40" s="22" t="s">
        <v>56</v>
      </c>
      <c r="D40" s="23" t="s">
        <v>59</v>
      </c>
      <c r="E40" s="24">
        <v>242</v>
      </c>
      <c r="F40" s="25">
        <v>7</v>
      </c>
      <c r="G40" s="26">
        <v>233</v>
      </c>
      <c r="H40" s="25">
        <v>4</v>
      </c>
      <c r="I40" s="24">
        <v>260</v>
      </c>
      <c r="J40" s="25">
        <v>5</v>
      </c>
      <c r="K40" s="24">
        <v>260</v>
      </c>
      <c r="L40" s="25">
        <v>6</v>
      </c>
      <c r="M40" s="24">
        <v>254</v>
      </c>
      <c r="N40" s="25">
        <v>6</v>
      </c>
      <c r="O40" s="24">
        <v>233</v>
      </c>
      <c r="P40" s="25">
        <v>4</v>
      </c>
      <c r="Q40" s="24">
        <v>254</v>
      </c>
      <c r="R40" s="25">
        <v>6</v>
      </c>
      <c r="S40" s="24">
        <v>252</v>
      </c>
      <c r="T40" s="25">
        <v>5</v>
      </c>
      <c r="U40" s="24">
        <v>256</v>
      </c>
      <c r="V40" s="25">
        <v>5</v>
      </c>
      <c r="W40" s="24">
        <v>277</v>
      </c>
      <c r="X40" s="25">
        <v>13</v>
      </c>
      <c r="Y40" s="24">
        <v>263</v>
      </c>
      <c r="Z40" s="25">
        <v>10</v>
      </c>
      <c r="AA40" s="123">
        <v>271</v>
      </c>
      <c r="AB40" s="80">
        <v>12</v>
      </c>
      <c r="AC40" s="63">
        <v>278</v>
      </c>
      <c r="AD40" s="25">
        <v>12</v>
      </c>
      <c r="AE40" s="24">
        <v>268</v>
      </c>
      <c r="AF40" s="25">
        <v>7</v>
      </c>
      <c r="AG40" s="28">
        <f t="shared" si="5"/>
        <v>3601</v>
      </c>
      <c r="AH40" s="29">
        <f t="shared" si="6"/>
        <v>102</v>
      </c>
      <c r="AI40" s="30">
        <f t="shared" si="4"/>
        <v>14</v>
      </c>
      <c r="AJ40" s="31">
        <f t="shared" si="7"/>
        <v>8.573809523809524</v>
      </c>
    </row>
    <row r="41" spans="1:36" ht="12.75">
      <c r="A41" s="20" t="s">
        <v>87</v>
      </c>
      <c r="B41" s="21" t="s">
        <v>88</v>
      </c>
      <c r="C41" s="22" t="s">
        <v>89</v>
      </c>
      <c r="D41" s="23" t="s">
        <v>31</v>
      </c>
      <c r="E41" s="24">
        <v>188</v>
      </c>
      <c r="F41" s="25">
        <v>0</v>
      </c>
      <c r="G41" s="26">
        <v>219</v>
      </c>
      <c r="H41" s="25">
        <v>3</v>
      </c>
      <c r="I41" s="24">
        <v>216</v>
      </c>
      <c r="J41" s="25">
        <v>2</v>
      </c>
      <c r="K41" s="24">
        <v>238</v>
      </c>
      <c r="L41" s="25">
        <v>7</v>
      </c>
      <c r="M41" s="24">
        <v>218</v>
      </c>
      <c r="N41" s="25">
        <v>2</v>
      </c>
      <c r="O41" s="24">
        <v>162</v>
      </c>
      <c r="P41" s="25">
        <v>1</v>
      </c>
      <c r="Q41" s="24">
        <v>237</v>
      </c>
      <c r="R41" s="25">
        <v>3</v>
      </c>
      <c r="S41" s="24">
        <v>218</v>
      </c>
      <c r="T41" s="25">
        <v>3</v>
      </c>
      <c r="U41" s="24">
        <v>221</v>
      </c>
      <c r="V41" s="25">
        <v>3</v>
      </c>
      <c r="W41" s="24">
        <v>218</v>
      </c>
      <c r="X41" s="25">
        <v>2</v>
      </c>
      <c r="Y41" s="24">
        <v>217</v>
      </c>
      <c r="Z41" s="25">
        <v>1</v>
      </c>
      <c r="AA41" s="76">
        <v>232</v>
      </c>
      <c r="AB41" s="80">
        <v>7</v>
      </c>
      <c r="AC41" s="63">
        <v>223</v>
      </c>
      <c r="AD41" s="25">
        <v>5</v>
      </c>
      <c r="AE41" s="24">
        <v>216</v>
      </c>
      <c r="AF41" s="25">
        <v>2</v>
      </c>
      <c r="AG41" s="28">
        <f t="shared" si="5"/>
        <v>3023</v>
      </c>
      <c r="AH41" s="29">
        <f t="shared" si="6"/>
        <v>41</v>
      </c>
      <c r="AI41" s="30">
        <f t="shared" si="4"/>
        <v>14</v>
      </c>
      <c r="AJ41" s="31">
        <f t="shared" si="7"/>
        <v>7.197619047619048</v>
      </c>
    </row>
    <row r="42" spans="1:36" ht="12.75">
      <c r="A42" s="20" t="s">
        <v>90</v>
      </c>
      <c r="B42" s="21" t="s">
        <v>91</v>
      </c>
      <c r="C42" s="22" t="s">
        <v>89</v>
      </c>
      <c r="D42" s="23" t="s">
        <v>36</v>
      </c>
      <c r="E42" s="24"/>
      <c r="F42" s="25"/>
      <c r="G42" s="26"/>
      <c r="H42" s="25"/>
      <c r="I42" s="24">
        <v>222</v>
      </c>
      <c r="J42" s="25">
        <v>1</v>
      </c>
      <c r="K42" s="24"/>
      <c r="L42" s="25"/>
      <c r="M42" s="24"/>
      <c r="N42" s="25"/>
      <c r="O42" s="24"/>
      <c r="P42" s="25"/>
      <c r="Q42" s="24"/>
      <c r="R42" s="25"/>
      <c r="S42" s="24"/>
      <c r="T42" s="25"/>
      <c r="U42" s="24"/>
      <c r="V42" s="25"/>
      <c r="W42" s="24"/>
      <c r="X42" s="25"/>
      <c r="Y42" s="24"/>
      <c r="Z42" s="25"/>
      <c r="AA42" s="76"/>
      <c r="AB42" s="80"/>
      <c r="AC42" s="63"/>
      <c r="AD42" s="25"/>
      <c r="AE42" s="24"/>
      <c r="AF42" s="25"/>
      <c r="AG42" s="28">
        <f t="shared" si="5"/>
        <v>222</v>
      </c>
      <c r="AH42" s="29">
        <f t="shared" si="6"/>
        <v>1</v>
      </c>
      <c r="AI42" s="30">
        <f t="shared" si="4"/>
        <v>1</v>
      </c>
      <c r="AJ42" s="31">
        <f t="shared" si="7"/>
        <v>7.4</v>
      </c>
    </row>
    <row r="43" spans="1:36" ht="12.75">
      <c r="A43" s="20" t="s">
        <v>254</v>
      </c>
      <c r="B43" s="21" t="s">
        <v>255</v>
      </c>
      <c r="C43" s="22" t="s">
        <v>89</v>
      </c>
      <c r="D43" s="23" t="s">
        <v>17</v>
      </c>
      <c r="E43" s="24"/>
      <c r="F43" s="25"/>
      <c r="G43" s="26"/>
      <c r="H43" s="25"/>
      <c r="I43" s="24"/>
      <c r="J43" s="25"/>
      <c r="K43" s="24">
        <v>217</v>
      </c>
      <c r="L43" s="25">
        <v>4</v>
      </c>
      <c r="M43" s="24">
        <v>237</v>
      </c>
      <c r="N43" s="25">
        <v>5</v>
      </c>
      <c r="O43" s="24">
        <v>222</v>
      </c>
      <c r="P43" s="25">
        <v>4</v>
      </c>
      <c r="Q43" s="24">
        <v>241</v>
      </c>
      <c r="R43" s="25">
        <v>6</v>
      </c>
      <c r="S43" s="24">
        <v>235</v>
      </c>
      <c r="T43" s="25">
        <v>3</v>
      </c>
      <c r="U43" s="24">
        <v>220</v>
      </c>
      <c r="V43" s="25">
        <v>2</v>
      </c>
      <c r="W43" s="24">
        <v>221</v>
      </c>
      <c r="X43" s="25">
        <v>2</v>
      </c>
      <c r="Y43" s="24"/>
      <c r="Z43" s="25"/>
      <c r="AA43" s="76">
        <v>254</v>
      </c>
      <c r="AB43" s="80">
        <v>5</v>
      </c>
      <c r="AC43" s="63"/>
      <c r="AD43" s="25"/>
      <c r="AE43" s="24">
        <v>260</v>
      </c>
      <c r="AF43" s="25">
        <v>9</v>
      </c>
      <c r="AG43" s="28">
        <f t="shared" si="5"/>
        <v>2107</v>
      </c>
      <c r="AH43" s="29">
        <f t="shared" si="6"/>
        <v>40</v>
      </c>
      <c r="AI43" s="30">
        <f t="shared" si="4"/>
        <v>9</v>
      </c>
      <c r="AJ43" s="31">
        <f t="shared" si="7"/>
        <v>7.803703703703704</v>
      </c>
    </row>
    <row r="44" spans="1:36" ht="12.75">
      <c r="A44" s="20" t="s">
        <v>94</v>
      </c>
      <c r="B44" s="21" t="s">
        <v>95</v>
      </c>
      <c r="C44" s="22" t="s">
        <v>89</v>
      </c>
      <c r="D44" s="23" t="s">
        <v>17</v>
      </c>
      <c r="E44" s="24">
        <v>237</v>
      </c>
      <c r="F44" s="25">
        <v>3</v>
      </c>
      <c r="G44" s="26">
        <v>238</v>
      </c>
      <c r="H44" s="25">
        <v>2</v>
      </c>
      <c r="I44" s="24"/>
      <c r="J44" s="25"/>
      <c r="K44" s="24">
        <v>225</v>
      </c>
      <c r="L44" s="25">
        <v>2</v>
      </c>
      <c r="M44" s="24">
        <v>221</v>
      </c>
      <c r="N44" s="25">
        <v>2</v>
      </c>
      <c r="O44" s="24"/>
      <c r="P44" s="25"/>
      <c r="Q44" s="24"/>
      <c r="R44" s="25"/>
      <c r="S44" s="24">
        <v>226</v>
      </c>
      <c r="T44" s="25">
        <v>4</v>
      </c>
      <c r="U44" s="24">
        <v>243</v>
      </c>
      <c r="V44" s="25">
        <v>2</v>
      </c>
      <c r="W44" s="24">
        <v>218</v>
      </c>
      <c r="X44" s="25">
        <v>2</v>
      </c>
      <c r="Y44" s="24">
        <v>216</v>
      </c>
      <c r="Z44" s="25">
        <v>2</v>
      </c>
      <c r="AA44" s="76"/>
      <c r="AB44" s="80"/>
      <c r="AC44" s="63">
        <v>224</v>
      </c>
      <c r="AD44" s="25">
        <v>0</v>
      </c>
      <c r="AE44" s="24">
        <v>232</v>
      </c>
      <c r="AF44" s="25">
        <v>4</v>
      </c>
      <c r="AG44" s="28">
        <f t="shared" si="5"/>
        <v>2280</v>
      </c>
      <c r="AH44" s="29">
        <f t="shared" si="6"/>
        <v>23</v>
      </c>
      <c r="AI44" s="30">
        <f t="shared" si="4"/>
        <v>10</v>
      </c>
      <c r="AJ44" s="31">
        <f t="shared" si="7"/>
        <v>7.6</v>
      </c>
    </row>
    <row r="45" spans="1:36" ht="12.75">
      <c r="A45" s="20" t="s">
        <v>96</v>
      </c>
      <c r="B45" s="21" t="s">
        <v>257</v>
      </c>
      <c r="C45" s="22" t="s">
        <v>89</v>
      </c>
      <c r="D45" s="23" t="s">
        <v>28</v>
      </c>
      <c r="E45" s="24"/>
      <c r="F45" s="25"/>
      <c r="G45" s="26">
        <v>243</v>
      </c>
      <c r="H45" s="25">
        <v>5</v>
      </c>
      <c r="I45" s="24">
        <v>240</v>
      </c>
      <c r="J45" s="25">
        <v>6</v>
      </c>
      <c r="K45" s="24">
        <v>13</v>
      </c>
      <c r="L45" s="25">
        <v>0</v>
      </c>
      <c r="M45" s="24">
        <v>239</v>
      </c>
      <c r="N45" s="25">
        <v>6</v>
      </c>
      <c r="O45" s="24"/>
      <c r="P45" s="25"/>
      <c r="Q45" s="24">
        <v>253</v>
      </c>
      <c r="R45" s="25">
        <v>11</v>
      </c>
      <c r="S45" s="24"/>
      <c r="T45" s="25"/>
      <c r="U45" s="24">
        <v>27</v>
      </c>
      <c r="V45" s="25">
        <v>12</v>
      </c>
      <c r="W45" s="24"/>
      <c r="X45" s="25"/>
      <c r="Y45" s="24">
        <v>249</v>
      </c>
      <c r="Z45" s="25">
        <v>4</v>
      </c>
      <c r="AA45" s="76"/>
      <c r="AB45" s="80"/>
      <c r="AC45" s="63"/>
      <c r="AD45" s="25"/>
      <c r="AE45" s="24"/>
      <c r="AF45" s="25"/>
      <c r="AG45" s="28">
        <f t="shared" si="5"/>
        <v>1264</v>
      </c>
      <c r="AH45" s="29">
        <f t="shared" si="6"/>
        <v>44</v>
      </c>
      <c r="AI45" s="30">
        <f t="shared" si="4"/>
        <v>7</v>
      </c>
      <c r="AJ45" s="31">
        <f t="shared" si="7"/>
        <v>6.019047619047619</v>
      </c>
    </row>
    <row r="46" spans="1:36" ht="12.75">
      <c r="A46" s="20" t="s">
        <v>97</v>
      </c>
      <c r="B46" s="21" t="s">
        <v>98</v>
      </c>
      <c r="C46" s="22" t="s">
        <v>89</v>
      </c>
      <c r="D46" s="23" t="s">
        <v>28</v>
      </c>
      <c r="E46" s="24"/>
      <c r="F46" s="25"/>
      <c r="G46" s="26"/>
      <c r="H46" s="25"/>
      <c r="I46" s="24"/>
      <c r="J46" s="25"/>
      <c r="K46" s="24">
        <v>282</v>
      </c>
      <c r="L46" s="25">
        <v>15</v>
      </c>
      <c r="M46" s="24"/>
      <c r="N46" s="25"/>
      <c r="O46" s="24"/>
      <c r="P46" s="25"/>
      <c r="Q46" s="24">
        <v>286</v>
      </c>
      <c r="R46" s="25">
        <v>19</v>
      </c>
      <c r="S46" s="24"/>
      <c r="T46" s="25"/>
      <c r="U46" s="24">
        <v>285</v>
      </c>
      <c r="V46" s="25">
        <v>16</v>
      </c>
      <c r="W46" s="24"/>
      <c r="X46" s="25"/>
      <c r="Y46" s="24">
        <v>292</v>
      </c>
      <c r="Z46" s="25">
        <v>23</v>
      </c>
      <c r="AA46" s="76"/>
      <c r="AB46" s="80"/>
      <c r="AC46" s="63">
        <v>282</v>
      </c>
      <c r="AD46" s="25">
        <v>15</v>
      </c>
      <c r="AE46" s="24"/>
      <c r="AF46" s="25"/>
      <c r="AG46" s="28">
        <f t="shared" si="5"/>
        <v>1427</v>
      </c>
      <c r="AH46" s="29">
        <f t="shared" si="6"/>
        <v>88</v>
      </c>
      <c r="AI46" s="30">
        <f t="shared" si="4"/>
        <v>5</v>
      </c>
      <c r="AJ46" s="31">
        <f t="shared" si="7"/>
        <v>9.513333333333334</v>
      </c>
    </row>
    <row r="47" spans="1:36" ht="12.75">
      <c r="A47" s="20" t="s">
        <v>99</v>
      </c>
      <c r="B47" s="21" t="s">
        <v>100</v>
      </c>
      <c r="C47" s="22" t="s">
        <v>89</v>
      </c>
      <c r="D47" s="23" t="s">
        <v>59</v>
      </c>
      <c r="E47" s="24"/>
      <c r="F47" s="25"/>
      <c r="G47" s="26">
        <v>202</v>
      </c>
      <c r="H47" s="25">
        <v>1</v>
      </c>
      <c r="I47" s="24"/>
      <c r="J47" s="25"/>
      <c r="K47" s="24">
        <v>226</v>
      </c>
      <c r="L47" s="25">
        <v>2</v>
      </c>
      <c r="M47" s="24"/>
      <c r="N47" s="25"/>
      <c r="O47" s="24"/>
      <c r="P47" s="25"/>
      <c r="Q47" s="24"/>
      <c r="R47" s="25"/>
      <c r="S47" s="24"/>
      <c r="T47" s="25"/>
      <c r="U47" s="24"/>
      <c r="V47" s="25"/>
      <c r="W47" s="24"/>
      <c r="X47" s="25"/>
      <c r="Y47" s="24"/>
      <c r="Z47" s="25"/>
      <c r="AA47" s="76"/>
      <c r="AB47" s="80"/>
      <c r="AC47" s="63"/>
      <c r="AD47" s="25"/>
      <c r="AE47" s="24"/>
      <c r="AF47" s="25"/>
      <c r="AG47" s="28">
        <f t="shared" si="5"/>
        <v>428</v>
      </c>
      <c r="AH47" s="29">
        <f t="shared" si="6"/>
        <v>3</v>
      </c>
      <c r="AI47" s="30">
        <f t="shared" si="4"/>
        <v>2</v>
      </c>
      <c r="AJ47" s="31">
        <f t="shared" si="7"/>
        <v>7.133333333333334</v>
      </c>
    </row>
    <row r="48" spans="1:36" ht="12.75">
      <c r="A48" s="20" t="s">
        <v>101</v>
      </c>
      <c r="B48" s="21" t="s">
        <v>102</v>
      </c>
      <c r="C48" s="22" t="s">
        <v>89</v>
      </c>
      <c r="D48" s="23" t="s">
        <v>17</v>
      </c>
      <c r="E48" s="24">
        <v>250</v>
      </c>
      <c r="F48" s="25">
        <v>10</v>
      </c>
      <c r="G48" s="26">
        <v>249</v>
      </c>
      <c r="H48" s="25">
        <v>5</v>
      </c>
      <c r="I48" s="24">
        <v>265</v>
      </c>
      <c r="J48" s="25">
        <v>10</v>
      </c>
      <c r="K48" s="71">
        <v>256</v>
      </c>
      <c r="L48" s="72">
        <v>7</v>
      </c>
      <c r="M48" s="24">
        <v>246</v>
      </c>
      <c r="N48" s="25">
        <v>3</v>
      </c>
      <c r="O48" s="24">
        <v>248</v>
      </c>
      <c r="P48" s="25">
        <v>6</v>
      </c>
      <c r="Q48" s="71">
        <v>249</v>
      </c>
      <c r="R48" s="72">
        <v>5</v>
      </c>
      <c r="S48" s="24">
        <v>263</v>
      </c>
      <c r="T48" s="25">
        <v>10</v>
      </c>
      <c r="U48" s="24">
        <v>259</v>
      </c>
      <c r="V48" s="25">
        <v>7</v>
      </c>
      <c r="W48" s="24">
        <v>247</v>
      </c>
      <c r="X48" s="25">
        <v>3</v>
      </c>
      <c r="Y48" s="24">
        <v>256</v>
      </c>
      <c r="Z48" s="25">
        <v>4</v>
      </c>
      <c r="AA48" s="76">
        <v>232</v>
      </c>
      <c r="AB48" s="80">
        <v>3</v>
      </c>
      <c r="AC48" s="63">
        <v>241</v>
      </c>
      <c r="AD48" s="25">
        <v>6</v>
      </c>
      <c r="AE48" s="24">
        <v>260</v>
      </c>
      <c r="AF48" s="25">
        <v>5</v>
      </c>
      <c r="AG48" s="28">
        <f t="shared" si="5"/>
        <v>3521</v>
      </c>
      <c r="AH48" s="29">
        <f t="shared" si="6"/>
        <v>84</v>
      </c>
      <c r="AI48" s="30">
        <f t="shared" si="4"/>
        <v>14</v>
      </c>
      <c r="AJ48" s="31">
        <f t="shared" si="7"/>
        <v>8.383333333333333</v>
      </c>
    </row>
    <row r="49" spans="1:36" ht="12.75">
      <c r="A49" s="20" t="s">
        <v>105</v>
      </c>
      <c r="B49" s="21" t="s">
        <v>106</v>
      </c>
      <c r="C49" s="22" t="s">
        <v>89</v>
      </c>
      <c r="D49" s="23" t="s">
        <v>17</v>
      </c>
      <c r="E49" s="24">
        <v>265</v>
      </c>
      <c r="F49" s="25">
        <v>9</v>
      </c>
      <c r="G49" s="26">
        <v>254</v>
      </c>
      <c r="H49" s="25">
        <v>6</v>
      </c>
      <c r="I49" s="24">
        <v>253</v>
      </c>
      <c r="J49" s="25">
        <v>9</v>
      </c>
      <c r="K49" s="24">
        <v>252</v>
      </c>
      <c r="L49" s="25">
        <v>7</v>
      </c>
      <c r="M49" s="24">
        <v>240</v>
      </c>
      <c r="N49" s="25">
        <v>3</v>
      </c>
      <c r="O49" s="24"/>
      <c r="P49" s="25"/>
      <c r="Q49" s="24">
        <v>250</v>
      </c>
      <c r="R49" s="25">
        <v>6</v>
      </c>
      <c r="S49" s="24">
        <v>251</v>
      </c>
      <c r="T49" s="25">
        <v>6</v>
      </c>
      <c r="U49" s="24">
        <v>254</v>
      </c>
      <c r="V49" s="25">
        <v>4</v>
      </c>
      <c r="W49" s="24">
        <v>250</v>
      </c>
      <c r="X49" s="25">
        <v>5</v>
      </c>
      <c r="Y49" s="24">
        <v>270</v>
      </c>
      <c r="Z49" s="25">
        <v>13</v>
      </c>
      <c r="AA49" s="76">
        <v>250</v>
      </c>
      <c r="AB49" s="80">
        <v>8</v>
      </c>
      <c r="AC49" s="63">
        <v>262</v>
      </c>
      <c r="AD49" s="25">
        <v>4</v>
      </c>
      <c r="AE49" s="24">
        <v>264</v>
      </c>
      <c r="AF49" s="25">
        <v>8</v>
      </c>
      <c r="AG49" s="28">
        <f t="shared" si="5"/>
        <v>3315</v>
      </c>
      <c r="AH49" s="29">
        <f t="shared" si="6"/>
        <v>88</v>
      </c>
      <c r="AI49" s="30">
        <f t="shared" si="4"/>
        <v>13</v>
      </c>
      <c r="AJ49" s="31">
        <f t="shared" si="7"/>
        <v>8.5</v>
      </c>
    </row>
    <row r="50" spans="1:36" ht="12.75">
      <c r="A50" s="40" t="s">
        <v>232</v>
      </c>
      <c r="B50" s="47" t="s">
        <v>233</v>
      </c>
      <c r="C50" s="48" t="s">
        <v>89</v>
      </c>
      <c r="D50" s="49" t="s">
        <v>31</v>
      </c>
      <c r="E50" s="74">
        <v>250</v>
      </c>
      <c r="F50" s="72">
        <v>7</v>
      </c>
      <c r="G50" s="30">
        <v>245</v>
      </c>
      <c r="H50" s="25">
        <v>1</v>
      </c>
      <c r="I50" s="28">
        <v>242</v>
      </c>
      <c r="J50" s="29">
        <v>3</v>
      </c>
      <c r="K50" s="30">
        <v>255</v>
      </c>
      <c r="L50" s="30">
        <v>9</v>
      </c>
      <c r="M50" s="28">
        <v>246</v>
      </c>
      <c r="N50" s="29">
        <v>7</v>
      </c>
      <c r="O50" s="30">
        <v>246</v>
      </c>
      <c r="P50" s="30">
        <v>6</v>
      </c>
      <c r="Q50" s="28">
        <v>251</v>
      </c>
      <c r="R50" s="29">
        <v>7</v>
      </c>
      <c r="S50" s="30">
        <v>250</v>
      </c>
      <c r="T50" s="30">
        <v>3</v>
      </c>
      <c r="U50" s="28">
        <v>260</v>
      </c>
      <c r="V50" s="29">
        <v>3</v>
      </c>
      <c r="W50" s="30">
        <v>253</v>
      </c>
      <c r="X50" s="30">
        <v>7</v>
      </c>
      <c r="Y50" s="28">
        <v>260</v>
      </c>
      <c r="Z50" s="29">
        <v>6</v>
      </c>
      <c r="AA50" s="30">
        <v>232</v>
      </c>
      <c r="AB50" s="78">
        <v>1</v>
      </c>
      <c r="AC50" s="77">
        <v>254</v>
      </c>
      <c r="AD50" s="29">
        <v>6</v>
      </c>
      <c r="AE50" s="30">
        <v>238</v>
      </c>
      <c r="AF50" s="30">
        <v>5</v>
      </c>
      <c r="AG50" s="28">
        <f t="shared" si="5"/>
        <v>3482</v>
      </c>
      <c r="AH50" s="29">
        <f t="shared" si="6"/>
        <v>71</v>
      </c>
      <c r="AI50" s="30">
        <f t="shared" si="4"/>
        <v>14</v>
      </c>
      <c r="AJ50" s="31">
        <f t="shared" si="7"/>
        <v>8.290476190476191</v>
      </c>
    </row>
    <row r="51" spans="1:36" ht="12.75">
      <c r="A51" s="40" t="s">
        <v>107</v>
      </c>
      <c r="B51" s="47" t="s">
        <v>108</v>
      </c>
      <c r="C51" s="48" t="s">
        <v>89</v>
      </c>
      <c r="D51" s="49" t="s">
        <v>17</v>
      </c>
      <c r="E51" s="51">
        <v>268</v>
      </c>
      <c r="F51" s="25">
        <v>10</v>
      </c>
      <c r="G51" s="30">
        <v>249</v>
      </c>
      <c r="H51" s="25">
        <v>9</v>
      </c>
      <c r="I51" s="28">
        <v>263</v>
      </c>
      <c r="J51" s="29">
        <v>6</v>
      </c>
      <c r="K51" s="30">
        <v>251</v>
      </c>
      <c r="L51" s="30">
        <v>4</v>
      </c>
      <c r="M51" s="28">
        <v>270</v>
      </c>
      <c r="N51" s="29">
        <v>9</v>
      </c>
      <c r="O51" s="30">
        <v>245</v>
      </c>
      <c r="P51" s="30">
        <v>4</v>
      </c>
      <c r="Q51" s="28">
        <v>265</v>
      </c>
      <c r="R51" s="29">
        <v>13</v>
      </c>
      <c r="S51" s="52">
        <v>265</v>
      </c>
      <c r="T51" s="52">
        <v>9</v>
      </c>
      <c r="U51" s="28">
        <v>262</v>
      </c>
      <c r="V51" s="29">
        <v>9</v>
      </c>
      <c r="W51" s="118">
        <v>267</v>
      </c>
      <c r="X51" s="118">
        <v>8</v>
      </c>
      <c r="Y51" s="28">
        <v>258</v>
      </c>
      <c r="Z51" s="29">
        <v>7</v>
      </c>
      <c r="AA51" s="30">
        <v>258</v>
      </c>
      <c r="AB51" s="78">
        <v>5</v>
      </c>
      <c r="AC51" s="77">
        <v>256</v>
      </c>
      <c r="AD51" s="29">
        <v>9</v>
      </c>
      <c r="AE51" s="30">
        <v>260</v>
      </c>
      <c r="AF51" s="30">
        <v>6</v>
      </c>
      <c r="AG51" s="28">
        <f t="shared" si="5"/>
        <v>3637</v>
      </c>
      <c r="AH51" s="29">
        <f t="shared" si="6"/>
        <v>108</v>
      </c>
      <c r="AI51" s="30">
        <f t="shared" si="4"/>
        <v>14</v>
      </c>
      <c r="AJ51" s="31">
        <f t="shared" si="7"/>
        <v>8.65952380952381</v>
      </c>
    </row>
    <row r="52" spans="1:36" ht="12.75">
      <c r="A52" s="44" t="s">
        <v>109</v>
      </c>
      <c r="B52" s="47" t="s">
        <v>219</v>
      </c>
      <c r="C52" s="48" t="s">
        <v>89</v>
      </c>
      <c r="D52" s="49" t="s">
        <v>17</v>
      </c>
      <c r="E52" s="51">
        <v>226</v>
      </c>
      <c r="F52" s="25">
        <v>3</v>
      </c>
      <c r="G52" s="30">
        <v>234</v>
      </c>
      <c r="H52" s="25">
        <v>4</v>
      </c>
      <c r="I52" s="24">
        <v>232</v>
      </c>
      <c r="J52" s="25">
        <v>2</v>
      </c>
      <c r="K52" s="30">
        <v>257</v>
      </c>
      <c r="L52" s="30">
        <v>8</v>
      </c>
      <c r="M52" s="28">
        <v>242</v>
      </c>
      <c r="N52" s="29">
        <v>5</v>
      </c>
      <c r="O52" s="30">
        <v>215</v>
      </c>
      <c r="P52" s="30">
        <v>2</v>
      </c>
      <c r="Q52" s="28">
        <v>245</v>
      </c>
      <c r="R52" s="29">
        <v>6</v>
      </c>
      <c r="S52" s="52">
        <v>248</v>
      </c>
      <c r="T52" s="52">
        <v>8</v>
      </c>
      <c r="U52" s="28">
        <v>230</v>
      </c>
      <c r="V52" s="29">
        <v>1</v>
      </c>
      <c r="W52" s="30">
        <v>251</v>
      </c>
      <c r="X52" s="30">
        <v>6</v>
      </c>
      <c r="Y52" s="28">
        <v>254</v>
      </c>
      <c r="Z52" s="29">
        <v>7</v>
      </c>
      <c r="AA52" s="30">
        <v>246</v>
      </c>
      <c r="AB52" s="78">
        <v>5</v>
      </c>
      <c r="AC52" s="77">
        <v>223</v>
      </c>
      <c r="AD52" s="29">
        <v>3</v>
      </c>
      <c r="AE52" s="30">
        <v>249</v>
      </c>
      <c r="AF52" s="30">
        <v>3</v>
      </c>
      <c r="AG52" s="28">
        <f t="shared" si="5"/>
        <v>3352</v>
      </c>
      <c r="AH52" s="29">
        <f t="shared" si="6"/>
        <v>63</v>
      </c>
      <c r="AI52" s="30">
        <f t="shared" si="4"/>
        <v>14</v>
      </c>
      <c r="AJ52" s="31">
        <f t="shared" si="7"/>
        <v>7.980952380952381</v>
      </c>
    </row>
    <row r="53" spans="1:36" ht="12.75">
      <c r="A53" s="20" t="s">
        <v>110</v>
      </c>
      <c r="B53" s="21" t="s">
        <v>111</v>
      </c>
      <c r="C53" s="22" t="s">
        <v>112</v>
      </c>
      <c r="D53" s="23" t="s">
        <v>31</v>
      </c>
      <c r="E53" s="24">
        <v>162</v>
      </c>
      <c r="F53" s="25">
        <v>1</v>
      </c>
      <c r="G53" s="26">
        <v>151</v>
      </c>
      <c r="H53" s="25">
        <v>0</v>
      </c>
      <c r="I53" s="53">
        <v>170</v>
      </c>
      <c r="J53" s="53">
        <v>1</v>
      </c>
      <c r="K53" s="24">
        <v>164</v>
      </c>
      <c r="L53" s="25">
        <v>2</v>
      </c>
      <c r="M53" s="24">
        <v>178</v>
      </c>
      <c r="N53" s="25">
        <v>2</v>
      </c>
      <c r="O53" s="24">
        <v>172</v>
      </c>
      <c r="P53" s="25">
        <v>2</v>
      </c>
      <c r="Q53" s="24">
        <v>153</v>
      </c>
      <c r="R53" s="25">
        <v>0</v>
      </c>
      <c r="S53" s="24"/>
      <c r="T53" s="25"/>
      <c r="U53" s="24">
        <v>174</v>
      </c>
      <c r="V53" s="25">
        <v>2</v>
      </c>
      <c r="W53" s="24">
        <v>185</v>
      </c>
      <c r="X53" s="25">
        <v>2</v>
      </c>
      <c r="Y53" s="24">
        <v>196</v>
      </c>
      <c r="Z53" s="25">
        <v>2</v>
      </c>
      <c r="AA53" s="123">
        <v>188</v>
      </c>
      <c r="AB53" s="124">
        <v>1</v>
      </c>
      <c r="AC53" s="63">
        <v>206</v>
      </c>
      <c r="AD53" s="25">
        <v>4</v>
      </c>
      <c r="AE53" s="24">
        <v>159</v>
      </c>
      <c r="AF53" s="25">
        <v>2</v>
      </c>
      <c r="AG53" s="28">
        <f t="shared" si="5"/>
        <v>2258</v>
      </c>
      <c r="AH53" s="29">
        <f t="shared" si="6"/>
        <v>21</v>
      </c>
      <c r="AI53" s="30">
        <f t="shared" si="4"/>
        <v>13</v>
      </c>
      <c r="AJ53" s="31">
        <f t="shared" si="7"/>
        <v>5.78974358974359</v>
      </c>
    </row>
    <row r="54" spans="1:36" ht="12.75">
      <c r="A54" s="20" t="s">
        <v>113</v>
      </c>
      <c r="B54" s="21" t="s">
        <v>114</v>
      </c>
      <c r="C54" s="22" t="s">
        <v>112</v>
      </c>
      <c r="D54" s="23" t="s">
        <v>31</v>
      </c>
      <c r="E54" s="24">
        <v>181</v>
      </c>
      <c r="F54" s="25">
        <v>1</v>
      </c>
      <c r="G54" s="105">
        <v>194</v>
      </c>
      <c r="H54" s="72">
        <v>1</v>
      </c>
      <c r="I54" s="24">
        <v>206</v>
      </c>
      <c r="J54" s="25">
        <v>1</v>
      </c>
      <c r="K54" s="24">
        <v>195</v>
      </c>
      <c r="L54" s="25">
        <v>2</v>
      </c>
      <c r="M54" s="24">
        <v>176</v>
      </c>
      <c r="N54" s="25">
        <v>2</v>
      </c>
      <c r="O54" s="24">
        <v>182</v>
      </c>
      <c r="P54" s="25">
        <v>3</v>
      </c>
      <c r="Q54" s="24">
        <v>224</v>
      </c>
      <c r="R54" s="25">
        <v>3</v>
      </c>
      <c r="S54" s="24">
        <v>222</v>
      </c>
      <c r="T54" s="25">
        <v>4</v>
      </c>
      <c r="U54" s="24">
        <v>218</v>
      </c>
      <c r="V54" s="25">
        <v>6</v>
      </c>
      <c r="W54" s="24">
        <v>229</v>
      </c>
      <c r="X54" s="25">
        <v>3</v>
      </c>
      <c r="Y54" s="24">
        <v>220</v>
      </c>
      <c r="Z54" s="25">
        <v>2</v>
      </c>
      <c r="AA54" s="76">
        <v>229</v>
      </c>
      <c r="AB54" s="80">
        <v>5</v>
      </c>
      <c r="AC54" s="63">
        <v>240</v>
      </c>
      <c r="AD54" s="25">
        <v>2</v>
      </c>
      <c r="AE54" s="24">
        <v>248</v>
      </c>
      <c r="AF54" s="25">
        <v>7</v>
      </c>
      <c r="AG54" s="28">
        <f t="shared" si="5"/>
        <v>2964</v>
      </c>
      <c r="AH54" s="29">
        <f t="shared" si="6"/>
        <v>42</v>
      </c>
      <c r="AI54" s="30">
        <f t="shared" si="4"/>
        <v>14</v>
      </c>
      <c r="AJ54" s="31">
        <f t="shared" si="7"/>
        <v>7.057142857142857</v>
      </c>
    </row>
    <row r="55" spans="1:36" ht="12.75">
      <c r="A55" s="20" t="s">
        <v>115</v>
      </c>
      <c r="B55" s="21" t="s">
        <v>116</v>
      </c>
      <c r="C55" s="22" t="s">
        <v>112</v>
      </c>
      <c r="D55" s="23" t="s">
        <v>31</v>
      </c>
      <c r="E55" s="24">
        <v>208</v>
      </c>
      <c r="F55" s="25">
        <v>2</v>
      </c>
      <c r="G55" s="26">
        <v>207</v>
      </c>
      <c r="H55" s="25">
        <v>2</v>
      </c>
      <c r="I55" s="24">
        <v>223</v>
      </c>
      <c r="J55" s="25">
        <v>2</v>
      </c>
      <c r="K55" s="24">
        <v>241</v>
      </c>
      <c r="L55" s="25">
        <v>4</v>
      </c>
      <c r="M55" s="24">
        <v>234</v>
      </c>
      <c r="N55" s="25">
        <v>4</v>
      </c>
      <c r="O55" s="24">
        <v>236</v>
      </c>
      <c r="P55" s="25">
        <v>6</v>
      </c>
      <c r="Q55" s="71">
        <v>225</v>
      </c>
      <c r="R55" s="72">
        <v>3</v>
      </c>
      <c r="S55" s="24">
        <v>240</v>
      </c>
      <c r="T55" s="25">
        <v>3</v>
      </c>
      <c r="U55" s="24">
        <v>229</v>
      </c>
      <c r="V55" s="25">
        <v>3</v>
      </c>
      <c r="W55" s="24">
        <v>242</v>
      </c>
      <c r="X55" s="25">
        <v>4</v>
      </c>
      <c r="Y55" s="24">
        <v>249</v>
      </c>
      <c r="Z55" s="25">
        <v>11</v>
      </c>
      <c r="AA55" s="76">
        <v>217</v>
      </c>
      <c r="AB55" s="80">
        <v>3</v>
      </c>
      <c r="AC55" s="63">
        <v>237</v>
      </c>
      <c r="AD55" s="25">
        <v>4</v>
      </c>
      <c r="AE55" s="24">
        <v>255</v>
      </c>
      <c r="AF55" s="25">
        <v>9</v>
      </c>
      <c r="AG55" s="28">
        <f t="shared" si="5"/>
        <v>3243</v>
      </c>
      <c r="AH55" s="29">
        <f t="shared" si="6"/>
        <v>60</v>
      </c>
      <c r="AI55" s="30">
        <f t="shared" si="4"/>
        <v>14</v>
      </c>
      <c r="AJ55" s="31">
        <f t="shared" si="7"/>
        <v>7.7214285714285715</v>
      </c>
    </row>
    <row r="56" spans="1:36" ht="12.75">
      <c r="A56" s="20" t="s">
        <v>117</v>
      </c>
      <c r="B56" s="21" t="s">
        <v>118</v>
      </c>
      <c r="C56" s="22" t="s">
        <v>112</v>
      </c>
      <c r="D56" s="23" t="s">
        <v>31</v>
      </c>
      <c r="E56" s="24">
        <v>154</v>
      </c>
      <c r="F56" s="25">
        <v>2</v>
      </c>
      <c r="G56" s="26">
        <v>154</v>
      </c>
      <c r="H56" s="25">
        <v>0</v>
      </c>
      <c r="I56" s="24">
        <v>138</v>
      </c>
      <c r="J56" s="25">
        <v>1</v>
      </c>
      <c r="K56" s="24">
        <v>209</v>
      </c>
      <c r="L56" s="25">
        <v>6</v>
      </c>
      <c r="M56" s="24">
        <v>172</v>
      </c>
      <c r="N56" s="25">
        <v>1</v>
      </c>
      <c r="O56" s="24">
        <v>90</v>
      </c>
      <c r="P56" s="25">
        <v>0</v>
      </c>
      <c r="Q56" s="24"/>
      <c r="R56" s="25"/>
      <c r="S56" s="24"/>
      <c r="T56" s="25"/>
      <c r="U56" s="24">
        <v>232</v>
      </c>
      <c r="V56" s="25">
        <v>3</v>
      </c>
      <c r="W56" s="24">
        <v>198</v>
      </c>
      <c r="X56" s="25">
        <v>1</v>
      </c>
      <c r="Y56" s="24">
        <v>204</v>
      </c>
      <c r="Z56" s="25">
        <v>2</v>
      </c>
      <c r="AA56" s="76">
        <v>212</v>
      </c>
      <c r="AB56" s="80">
        <v>4</v>
      </c>
      <c r="AC56" s="63">
        <v>202</v>
      </c>
      <c r="AD56" s="25">
        <v>0</v>
      </c>
      <c r="AE56" s="24">
        <v>215</v>
      </c>
      <c r="AF56" s="25">
        <v>2</v>
      </c>
      <c r="AG56" s="28">
        <f t="shared" si="5"/>
        <v>2180</v>
      </c>
      <c r="AH56" s="29">
        <f t="shared" si="6"/>
        <v>22</v>
      </c>
      <c r="AI56" s="30">
        <f aca="true" t="shared" si="8" ref="AI56:AI87">IF(E56,1,0)+IF(G56,1,0)+IF(I56,1,0)+IF(K56,1,0)+IF(M56,1,0)+IF(O56,1,0)+IF(Q56,1,0)+IF(S56,1,0)+IF(U56,1,0)+IF(W56,1,0)+IF(Y56,1,0)+IF(AA56,1,0)+IF(AC56,1,0)+IF(AE56,1,0)</f>
        <v>12</v>
      </c>
      <c r="AJ56" s="31">
        <f t="shared" si="7"/>
        <v>6.055555555555555</v>
      </c>
    </row>
    <row r="57" spans="1:36" ht="12.75">
      <c r="A57" s="20" t="s">
        <v>120</v>
      </c>
      <c r="B57" s="21" t="s">
        <v>121</v>
      </c>
      <c r="C57" s="22" t="s">
        <v>119</v>
      </c>
      <c r="D57" s="23" t="s">
        <v>31</v>
      </c>
      <c r="E57" s="24">
        <v>178</v>
      </c>
      <c r="F57" s="25">
        <v>1</v>
      </c>
      <c r="G57" s="26">
        <v>158</v>
      </c>
      <c r="H57" s="25">
        <v>1</v>
      </c>
      <c r="I57" s="24">
        <v>185</v>
      </c>
      <c r="J57" s="25">
        <v>2</v>
      </c>
      <c r="K57" s="24">
        <v>188</v>
      </c>
      <c r="L57" s="25">
        <v>1</v>
      </c>
      <c r="M57" s="24">
        <v>165</v>
      </c>
      <c r="N57" s="25">
        <v>0</v>
      </c>
      <c r="O57" s="24">
        <v>165</v>
      </c>
      <c r="P57" s="25">
        <v>0</v>
      </c>
      <c r="Q57" s="24">
        <v>174</v>
      </c>
      <c r="R57" s="25">
        <v>0</v>
      </c>
      <c r="S57" s="24">
        <v>139</v>
      </c>
      <c r="T57" s="25">
        <v>1</v>
      </c>
      <c r="U57" s="24">
        <v>206</v>
      </c>
      <c r="V57" s="25">
        <v>2</v>
      </c>
      <c r="W57" s="24">
        <v>157</v>
      </c>
      <c r="X57" s="25">
        <v>1</v>
      </c>
      <c r="Y57" s="24">
        <v>186</v>
      </c>
      <c r="Z57" s="25">
        <v>2</v>
      </c>
      <c r="AA57" s="76">
        <v>196</v>
      </c>
      <c r="AB57" s="80">
        <v>1</v>
      </c>
      <c r="AC57" s="63">
        <v>179</v>
      </c>
      <c r="AD57" s="25">
        <v>1</v>
      </c>
      <c r="AE57" s="24">
        <v>214</v>
      </c>
      <c r="AF57" s="25">
        <v>5</v>
      </c>
      <c r="AG57" s="28">
        <f t="shared" si="5"/>
        <v>2490</v>
      </c>
      <c r="AH57" s="29">
        <f t="shared" si="6"/>
        <v>18</v>
      </c>
      <c r="AI57" s="30">
        <f t="shared" si="8"/>
        <v>14</v>
      </c>
      <c r="AJ57" s="31">
        <f t="shared" si="7"/>
        <v>5.928571428571429</v>
      </c>
    </row>
    <row r="58" spans="1:36" ht="12.75">
      <c r="A58" s="20" t="s">
        <v>122</v>
      </c>
      <c r="B58" s="21" t="s">
        <v>123</v>
      </c>
      <c r="C58" s="35" t="s">
        <v>119</v>
      </c>
      <c r="D58" s="23" t="s">
        <v>17</v>
      </c>
      <c r="E58" s="24">
        <v>264</v>
      </c>
      <c r="F58" s="25">
        <v>7</v>
      </c>
      <c r="G58" s="26"/>
      <c r="H58" s="25"/>
      <c r="I58" s="24"/>
      <c r="J58" s="25"/>
      <c r="K58" s="24"/>
      <c r="L58" s="25"/>
      <c r="M58" s="24"/>
      <c r="N58" s="25"/>
      <c r="O58" s="24"/>
      <c r="P58" s="25"/>
      <c r="Q58" s="24"/>
      <c r="R58" s="25"/>
      <c r="S58" s="24"/>
      <c r="T58" s="25"/>
      <c r="U58" s="24"/>
      <c r="V58" s="25"/>
      <c r="W58" s="24"/>
      <c r="X58" s="25"/>
      <c r="Y58" s="24"/>
      <c r="Z58" s="25"/>
      <c r="AA58" s="76">
        <v>273</v>
      </c>
      <c r="AB58" s="80">
        <v>11</v>
      </c>
      <c r="AC58" s="63">
        <v>274</v>
      </c>
      <c r="AD58" s="25">
        <v>12</v>
      </c>
      <c r="AE58" s="24">
        <v>278</v>
      </c>
      <c r="AF58" s="25">
        <v>11</v>
      </c>
      <c r="AG58" s="28">
        <f t="shared" si="5"/>
        <v>1089</v>
      </c>
      <c r="AH58" s="29">
        <f t="shared" si="6"/>
        <v>41</v>
      </c>
      <c r="AI58" s="30">
        <f t="shared" si="8"/>
        <v>4</v>
      </c>
      <c r="AJ58" s="31">
        <f t="shared" si="7"/>
        <v>9.075</v>
      </c>
    </row>
    <row r="59" spans="1:36" ht="12.75">
      <c r="A59" s="20" t="s">
        <v>124</v>
      </c>
      <c r="B59" s="21" t="s">
        <v>125</v>
      </c>
      <c r="C59" s="35" t="s">
        <v>119</v>
      </c>
      <c r="D59" s="23" t="s">
        <v>18</v>
      </c>
      <c r="E59" s="24"/>
      <c r="F59" s="25"/>
      <c r="G59" s="26">
        <v>202</v>
      </c>
      <c r="H59" s="25">
        <v>4</v>
      </c>
      <c r="I59" s="24"/>
      <c r="J59" s="25"/>
      <c r="K59" s="24"/>
      <c r="L59" s="25"/>
      <c r="M59" s="24">
        <v>210</v>
      </c>
      <c r="N59" s="25">
        <v>4</v>
      </c>
      <c r="O59" s="24"/>
      <c r="P59" s="25"/>
      <c r="Q59" s="24"/>
      <c r="R59" s="25"/>
      <c r="S59" s="24"/>
      <c r="T59" s="25"/>
      <c r="U59" s="24"/>
      <c r="V59" s="25"/>
      <c r="W59" s="24"/>
      <c r="X59" s="25"/>
      <c r="Y59" s="24"/>
      <c r="Z59" s="25"/>
      <c r="AA59" s="76">
        <v>180</v>
      </c>
      <c r="AB59" s="80">
        <v>2</v>
      </c>
      <c r="AC59" s="63">
        <v>157</v>
      </c>
      <c r="AD59" s="25">
        <v>0</v>
      </c>
      <c r="AE59" s="24">
        <v>183</v>
      </c>
      <c r="AF59" s="25">
        <v>1</v>
      </c>
      <c r="AG59" s="28">
        <f t="shared" si="5"/>
        <v>932</v>
      </c>
      <c r="AH59" s="29">
        <f t="shared" si="6"/>
        <v>11</v>
      </c>
      <c r="AI59" s="30">
        <f t="shared" si="8"/>
        <v>5</v>
      </c>
      <c r="AJ59" s="31">
        <f t="shared" si="7"/>
        <v>6.213333333333333</v>
      </c>
    </row>
    <row r="60" spans="1:36" ht="12.75">
      <c r="A60" s="20" t="s">
        <v>126</v>
      </c>
      <c r="B60" s="21" t="s">
        <v>127</v>
      </c>
      <c r="C60" s="22" t="s">
        <v>128</v>
      </c>
      <c r="D60" s="23" t="s">
        <v>17</v>
      </c>
      <c r="E60" s="24">
        <v>207</v>
      </c>
      <c r="F60" s="25">
        <v>7</v>
      </c>
      <c r="G60" s="26">
        <v>229</v>
      </c>
      <c r="H60" s="25">
        <v>2</v>
      </c>
      <c r="I60" s="24">
        <v>245</v>
      </c>
      <c r="J60" s="25">
        <v>3</v>
      </c>
      <c r="K60" s="24">
        <v>247</v>
      </c>
      <c r="L60" s="25">
        <v>6</v>
      </c>
      <c r="M60" s="24">
        <v>250</v>
      </c>
      <c r="N60" s="25">
        <v>6</v>
      </c>
      <c r="O60" s="24">
        <v>226</v>
      </c>
      <c r="P60" s="25">
        <v>1</v>
      </c>
      <c r="Q60" s="24">
        <v>245</v>
      </c>
      <c r="R60" s="25">
        <v>4</v>
      </c>
      <c r="S60" s="24">
        <v>240</v>
      </c>
      <c r="T60" s="25">
        <v>3</v>
      </c>
      <c r="U60" s="24">
        <v>250</v>
      </c>
      <c r="V60" s="25">
        <v>7</v>
      </c>
      <c r="W60" s="24">
        <v>256</v>
      </c>
      <c r="X60" s="25">
        <v>6</v>
      </c>
      <c r="Y60" s="24">
        <v>252</v>
      </c>
      <c r="Z60" s="25">
        <v>6</v>
      </c>
      <c r="AA60" s="76">
        <v>250</v>
      </c>
      <c r="AB60" s="80">
        <v>3</v>
      </c>
      <c r="AC60" s="63">
        <v>250</v>
      </c>
      <c r="AD60" s="25">
        <v>6</v>
      </c>
      <c r="AE60" s="24"/>
      <c r="AF60" s="25"/>
      <c r="AG60" s="28">
        <f t="shared" si="5"/>
        <v>3147</v>
      </c>
      <c r="AH60" s="29">
        <f t="shared" si="6"/>
        <v>60</v>
      </c>
      <c r="AI60" s="30">
        <f t="shared" si="8"/>
        <v>13</v>
      </c>
      <c r="AJ60" s="31">
        <f t="shared" si="7"/>
        <v>8.069230769230769</v>
      </c>
    </row>
    <row r="61" spans="1:36" ht="12.75">
      <c r="A61" s="20" t="s">
        <v>129</v>
      </c>
      <c r="B61" s="21" t="s">
        <v>130</v>
      </c>
      <c r="C61" s="22" t="s">
        <v>128</v>
      </c>
      <c r="D61" s="23" t="s">
        <v>17</v>
      </c>
      <c r="E61" s="24"/>
      <c r="F61" s="25"/>
      <c r="G61" s="26"/>
      <c r="H61" s="25"/>
      <c r="I61" s="24"/>
      <c r="J61" s="25"/>
      <c r="K61" s="24"/>
      <c r="L61" s="25"/>
      <c r="M61" s="24"/>
      <c r="N61" s="25"/>
      <c r="O61" s="27"/>
      <c r="P61" s="25"/>
      <c r="Q61" s="24"/>
      <c r="R61" s="25"/>
      <c r="S61" s="27"/>
      <c r="T61" s="25"/>
      <c r="U61" s="24"/>
      <c r="V61" s="25"/>
      <c r="W61" s="24">
        <v>194</v>
      </c>
      <c r="X61" s="25">
        <v>3</v>
      </c>
      <c r="Y61" s="24"/>
      <c r="Z61" s="25"/>
      <c r="AA61" s="76"/>
      <c r="AB61" s="80"/>
      <c r="AC61" s="63"/>
      <c r="AD61" s="25"/>
      <c r="AE61" s="24"/>
      <c r="AF61" s="25"/>
      <c r="AG61" s="28">
        <f t="shared" si="5"/>
        <v>194</v>
      </c>
      <c r="AH61" s="29">
        <f t="shared" si="6"/>
        <v>3</v>
      </c>
      <c r="AI61" s="30">
        <f t="shared" si="8"/>
        <v>1</v>
      </c>
      <c r="AJ61" s="31">
        <f t="shared" si="7"/>
        <v>6.466666666666667</v>
      </c>
    </row>
    <row r="62" spans="1:36" ht="12.75">
      <c r="A62" s="20" t="s">
        <v>131</v>
      </c>
      <c r="B62" s="21" t="s">
        <v>132</v>
      </c>
      <c r="C62" s="22" t="s">
        <v>128</v>
      </c>
      <c r="D62" s="23" t="s">
        <v>17</v>
      </c>
      <c r="E62" s="24">
        <v>186</v>
      </c>
      <c r="F62" s="25">
        <v>0</v>
      </c>
      <c r="G62" s="54">
        <v>185</v>
      </c>
      <c r="H62" s="39">
        <v>1</v>
      </c>
      <c r="I62" s="24">
        <v>213</v>
      </c>
      <c r="J62" s="25">
        <v>3</v>
      </c>
      <c r="K62" s="24">
        <v>199</v>
      </c>
      <c r="L62" s="25">
        <v>2</v>
      </c>
      <c r="M62" s="24">
        <v>179</v>
      </c>
      <c r="N62" s="25">
        <v>0</v>
      </c>
      <c r="O62" s="24">
        <v>178</v>
      </c>
      <c r="P62" s="25">
        <v>1</v>
      </c>
      <c r="Q62" s="24">
        <v>172</v>
      </c>
      <c r="R62" s="25">
        <v>0</v>
      </c>
      <c r="S62" s="24">
        <v>183</v>
      </c>
      <c r="T62" s="25">
        <v>1</v>
      </c>
      <c r="U62" s="24">
        <v>213</v>
      </c>
      <c r="V62" s="25">
        <v>2</v>
      </c>
      <c r="W62" s="24">
        <v>217</v>
      </c>
      <c r="X62" s="25">
        <v>2</v>
      </c>
      <c r="Y62" s="24">
        <v>174</v>
      </c>
      <c r="Z62" s="25">
        <v>2</v>
      </c>
      <c r="AA62" s="76">
        <v>194</v>
      </c>
      <c r="AB62" s="80">
        <v>2</v>
      </c>
      <c r="AC62" s="63">
        <v>178</v>
      </c>
      <c r="AD62" s="25">
        <v>0</v>
      </c>
      <c r="AE62" s="24">
        <v>193</v>
      </c>
      <c r="AF62" s="25">
        <v>2</v>
      </c>
      <c r="AG62" s="28">
        <f t="shared" si="5"/>
        <v>2664</v>
      </c>
      <c r="AH62" s="29">
        <f t="shared" si="6"/>
        <v>18</v>
      </c>
      <c r="AI62" s="30">
        <f t="shared" si="8"/>
        <v>14</v>
      </c>
      <c r="AJ62" s="31">
        <f t="shared" si="7"/>
        <v>6.3428571428571425</v>
      </c>
    </row>
    <row r="63" spans="1:36" ht="12.75">
      <c r="A63" s="20" t="s">
        <v>133</v>
      </c>
      <c r="B63" s="21" t="s">
        <v>134</v>
      </c>
      <c r="C63" s="22" t="s">
        <v>135</v>
      </c>
      <c r="D63" s="23" t="s">
        <v>17</v>
      </c>
      <c r="E63" s="24">
        <v>201</v>
      </c>
      <c r="F63" s="25">
        <v>4</v>
      </c>
      <c r="G63" s="26">
        <v>181</v>
      </c>
      <c r="H63" s="25">
        <v>1</v>
      </c>
      <c r="I63" s="24">
        <v>164</v>
      </c>
      <c r="J63" s="25">
        <v>0</v>
      </c>
      <c r="K63" s="24">
        <v>197</v>
      </c>
      <c r="L63" s="25">
        <v>0</v>
      </c>
      <c r="M63" s="24">
        <v>205</v>
      </c>
      <c r="N63" s="25">
        <v>2</v>
      </c>
      <c r="O63" s="24">
        <v>171</v>
      </c>
      <c r="P63" s="25">
        <v>0</v>
      </c>
      <c r="Q63" s="24">
        <v>185</v>
      </c>
      <c r="R63" s="25">
        <v>0</v>
      </c>
      <c r="S63" s="24">
        <v>146</v>
      </c>
      <c r="T63" s="25">
        <v>0</v>
      </c>
      <c r="U63" s="24">
        <v>185</v>
      </c>
      <c r="V63" s="25">
        <v>1</v>
      </c>
      <c r="W63" s="24">
        <v>176</v>
      </c>
      <c r="X63" s="25">
        <v>1</v>
      </c>
      <c r="Y63" s="24">
        <v>206</v>
      </c>
      <c r="Z63" s="25">
        <v>1</v>
      </c>
      <c r="AA63" s="76">
        <v>187</v>
      </c>
      <c r="AB63" s="80">
        <v>2</v>
      </c>
      <c r="AC63" s="63">
        <v>184</v>
      </c>
      <c r="AD63" s="25">
        <v>1</v>
      </c>
      <c r="AE63" s="24">
        <v>189</v>
      </c>
      <c r="AF63" s="25">
        <v>2</v>
      </c>
      <c r="AG63" s="28">
        <f t="shared" si="5"/>
        <v>2577</v>
      </c>
      <c r="AH63" s="29">
        <f t="shared" si="6"/>
        <v>15</v>
      </c>
      <c r="AI63" s="30">
        <f t="shared" si="8"/>
        <v>14</v>
      </c>
      <c r="AJ63" s="31">
        <f t="shared" si="7"/>
        <v>6.135714285714286</v>
      </c>
    </row>
    <row r="64" spans="1:36" ht="12.75">
      <c r="A64" s="20" t="s">
        <v>136</v>
      </c>
      <c r="B64" s="21" t="s">
        <v>137</v>
      </c>
      <c r="C64" s="22" t="s">
        <v>135</v>
      </c>
      <c r="D64" s="23" t="s">
        <v>18</v>
      </c>
      <c r="E64" s="24"/>
      <c r="F64" s="25"/>
      <c r="G64" s="26"/>
      <c r="H64" s="25"/>
      <c r="I64" s="24"/>
      <c r="J64" s="25"/>
      <c r="K64" s="24"/>
      <c r="L64" s="25"/>
      <c r="M64" s="24">
        <v>122</v>
      </c>
      <c r="N64" s="25">
        <v>0</v>
      </c>
      <c r="O64" s="24">
        <v>163</v>
      </c>
      <c r="P64" s="25">
        <v>0</v>
      </c>
      <c r="Q64" s="24">
        <v>203</v>
      </c>
      <c r="R64" s="25">
        <v>3</v>
      </c>
      <c r="S64" s="24"/>
      <c r="T64" s="25"/>
      <c r="U64" s="24">
        <v>141</v>
      </c>
      <c r="V64" s="25">
        <v>1</v>
      </c>
      <c r="W64" s="24">
        <v>170</v>
      </c>
      <c r="X64" s="25">
        <v>2</v>
      </c>
      <c r="Y64" s="24">
        <v>169</v>
      </c>
      <c r="Z64" s="25">
        <v>0</v>
      </c>
      <c r="AA64" s="76">
        <v>169</v>
      </c>
      <c r="AB64" s="80">
        <v>1</v>
      </c>
      <c r="AC64" s="63">
        <v>160</v>
      </c>
      <c r="AD64" s="25">
        <v>2</v>
      </c>
      <c r="AE64" s="24">
        <v>138</v>
      </c>
      <c r="AF64" s="25">
        <v>0</v>
      </c>
      <c r="AG64" s="28">
        <f t="shared" si="5"/>
        <v>1435</v>
      </c>
      <c r="AH64" s="29">
        <f t="shared" si="6"/>
        <v>9</v>
      </c>
      <c r="AI64" s="30">
        <f t="shared" si="8"/>
        <v>9</v>
      </c>
      <c r="AJ64" s="31">
        <f t="shared" si="7"/>
        <v>5.314814814814815</v>
      </c>
    </row>
    <row r="65" spans="1:36" ht="12.75">
      <c r="A65" s="20" t="s">
        <v>139</v>
      </c>
      <c r="B65" s="21" t="s">
        <v>140</v>
      </c>
      <c r="C65" s="22" t="s">
        <v>138</v>
      </c>
      <c r="D65" s="23" t="s">
        <v>59</v>
      </c>
      <c r="E65" s="24">
        <v>276</v>
      </c>
      <c r="F65" s="25">
        <v>12</v>
      </c>
      <c r="G65" s="26"/>
      <c r="H65" s="25"/>
      <c r="I65" s="24"/>
      <c r="J65" s="25"/>
      <c r="K65" s="24">
        <v>277</v>
      </c>
      <c r="L65" s="25">
        <v>13</v>
      </c>
      <c r="M65" s="24">
        <v>279</v>
      </c>
      <c r="N65" s="25">
        <v>15</v>
      </c>
      <c r="O65" s="24"/>
      <c r="P65" s="25"/>
      <c r="Q65" s="24">
        <v>283</v>
      </c>
      <c r="R65" s="25">
        <v>17</v>
      </c>
      <c r="S65" s="24"/>
      <c r="T65" s="25"/>
      <c r="U65" s="24">
        <v>281</v>
      </c>
      <c r="V65" s="25">
        <v>13</v>
      </c>
      <c r="W65" s="24">
        <v>281</v>
      </c>
      <c r="X65" s="25">
        <v>12</v>
      </c>
      <c r="Y65" s="24">
        <v>284</v>
      </c>
      <c r="Z65" s="25">
        <v>16</v>
      </c>
      <c r="AA65" s="76"/>
      <c r="AB65" s="80"/>
      <c r="AC65" s="63"/>
      <c r="AD65" s="25"/>
      <c r="AE65" s="24"/>
      <c r="AF65" s="25"/>
      <c r="AG65" s="28">
        <f t="shared" si="5"/>
        <v>1961</v>
      </c>
      <c r="AH65" s="29">
        <f t="shared" si="6"/>
        <v>98</v>
      </c>
      <c r="AI65" s="30">
        <f t="shared" si="8"/>
        <v>7</v>
      </c>
      <c r="AJ65" s="31">
        <f t="shared" si="7"/>
        <v>9.338095238095239</v>
      </c>
    </row>
    <row r="66" spans="1:36" ht="12.75">
      <c r="A66" s="20" t="s">
        <v>141</v>
      </c>
      <c r="B66" s="21" t="s">
        <v>142</v>
      </c>
      <c r="C66" s="22" t="s">
        <v>138</v>
      </c>
      <c r="D66" s="23" t="s">
        <v>31</v>
      </c>
      <c r="E66" s="24"/>
      <c r="F66" s="25"/>
      <c r="G66" s="26"/>
      <c r="H66" s="25"/>
      <c r="I66" s="24"/>
      <c r="J66" s="25"/>
      <c r="K66" s="24">
        <v>113</v>
      </c>
      <c r="L66" s="25">
        <v>0</v>
      </c>
      <c r="M66" s="24">
        <v>161</v>
      </c>
      <c r="N66" s="25">
        <v>0</v>
      </c>
      <c r="O66" s="24"/>
      <c r="P66" s="25"/>
      <c r="Q66" s="24">
        <v>265</v>
      </c>
      <c r="R66" s="25">
        <v>2</v>
      </c>
      <c r="S66" s="24"/>
      <c r="T66" s="25"/>
      <c r="U66" s="24">
        <v>130</v>
      </c>
      <c r="V66" s="25">
        <v>0</v>
      </c>
      <c r="W66" s="24"/>
      <c r="X66" s="25"/>
      <c r="Y66" s="24"/>
      <c r="Z66" s="25"/>
      <c r="AA66" s="76"/>
      <c r="AB66" s="80"/>
      <c r="AC66" s="63"/>
      <c r="AD66" s="25"/>
      <c r="AE66" s="24"/>
      <c r="AF66" s="25"/>
      <c r="AG66" s="28">
        <f t="shared" si="5"/>
        <v>669</v>
      </c>
      <c r="AH66" s="29">
        <f t="shared" si="6"/>
        <v>2</v>
      </c>
      <c r="AI66" s="30">
        <f t="shared" si="8"/>
        <v>4</v>
      </c>
      <c r="AJ66" s="31">
        <f t="shared" si="7"/>
        <v>5.575</v>
      </c>
    </row>
    <row r="67" spans="1:36" ht="12.75">
      <c r="A67" s="20" t="s">
        <v>143</v>
      </c>
      <c r="B67" s="21" t="s">
        <v>144</v>
      </c>
      <c r="C67" s="35" t="s">
        <v>138</v>
      </c>
      <c r="D67" s="23" t="s">
        <v>31</v>
      </c>
      <c r="E67" s="24"/>
      <c r="F67" s="25"/>
      <c r="G67" s="26"/>
      <c r="H67" s="25"/>
      <c r="I67" s="24"/>
      <c r="J67" s="25"/>
      <c r="K67" s="24">
        <v>255</v>
      </c>
      <c r="L67" s="25">
        <v>5</v>
      </c>
      <c r="M67" s="24">
        <v>260</v>
      </c>
      <c r="N67" s="25">
        <v>7</v>
      </c>
      <c r="O67" s="24">
        <v>267</v>
      </c>
      <c r="P67" s="25">
        <v>13</v>
      </c>
      <c r="Q67" s="24"/>
      <c r="R67" s="25"/>
      <c r="S67" s="24"/>
      <c r="T67" s="25"/>
      <c r="U67" s="24"/>
      <c r="V67" s="25"/>
      <c r="W67" s="24"/>
      <c r="X67" s="25"/>
      <c r="Y67" s="24"/>
      <c r="Z67" s="25"/>
      <c r="AA67" s="76"/>
      <c r="AB67" s="80"/>
      <c r="AC67" s="63"/>
      <c r="AD67" s="25"/>
      <c r="AE67" s="24"/>
      <c r="AF67" s="25"/>
      <c r="AG67" s="28">
        <f aca="true" t="shared" si="9" ref="AG67:AG98">E67+G67+I67+K67+M67+O67+Q67+S67+U67+W67+Y67+AA67+AC67+AE67</f>
        <v>782</v>
      </c>
      <c r="AH67" s="29">
        <f aca="true" t="shared" si="10" ref="AH67:AH98">F67+H67+J67+L67+N67+P67+R67+T67+V67+X67+Z67+AB67+AD67+AF67</f>
        <v>25</v>
      </c>
      <c r="AI67" s="30">
        <f t="shared" si="8"/>
        <v>3</v>
      </c>
      <c r="AJ67" s="31">
        <f aca="true" t="shared" si="11" ref="AJ67:AJ98">AG67/(AI67*30)</f>
        <v>8.688888888888888</v>
      </c>
    </row>
    <row r="68" spans="1:36" ht="12.75">
      <c r="A68" s="20" t="s">
        <v>145</v>
      </c>
      <c r="B68" s="21" t="s">
        <v>146</v>
      </c>
      <c r="C68" s="22" t="s">
        <v>138</v>
      </c>
      <c r="D68" s="23" t="s">
        <v>28</v>
      </c>
      <c r="E68" s="24">
        <v>249</v>
      </c>
      <c r="F68" s="25">
        <v>7</v>
      </c>
      <c r="G68" s="26">
        <v>201</v>
      </c>
      <c r="H68" s="25">
        <v>1</v>
      </c>
      <c r="I68" s="24"/>
      <c r="J68" s="25"/>
      <c r="K68" s="24">
        <v>221</v>
      </c>
      <c r="L68" s="25">
        <v>4</v>
      </c>
      <c r="M68" s="24">
        <v>210</v>
      </c>
      <c r="N68" s="25">
        <v>4</v>
      </c>
      <c r="O68" s="24"/>
      <c r="P68" s="25"/>
      <c r="Q68" s="24">
        <v>237</v>
      </c>
      <c r="R68" s="25">
        <v>3</v>
      </c>
      <c r="S68" s="24">
        <v>234</v>
      </c>
      <c r="T68" s="25">
        <v>3</v>
      </c>
      <c r="U68" s="24">
        <v>241</v>
      </c>
      <c r="V68" s="25">
        <v>3</v>
      </c>
      <c r="W68" s="24">
        <v>244</v>
      </c>
      <c r="X68" s="25">
        <v>6</v>
      </c>
      <c r="Y68" s="24">
        <v>254</v>
      </c>
      <c r="Z68" s="25">
        <v>8</v>
      </c>
      <c r="AA68" s="76">
        <v>255</v>
      </c>
      <c r="AB68" s="80">
        <v>5</v>
      </c>
      <c r="AC68" s="63"/>
      <c r="AD68" s="25"/>
      <c r="AE68" s="24">
        <v>258</v>
      </c>
      <c r="AF68" s="25">
        <v>8</v>
      </c>
      <c r="AG68" s="28">
        <f t="shared" si="9"/>
        <v>2604</v>
      </c>
      <c r="AH68" s="29">
        <f t="shared" si="10"/>
        <v>52</v>
      </c>
      <c r="AI68" s="30">
        <f t="shared" si="8"/>
        <v>11</v>
      </c>
      <c r="AJ68" s="31">
        <f t="shared" si="11"/>
        <v>7.890909090909091</v>
      </c>
    </row>
    <row r="69" spans="1:36" ht="12.75">
      <c r="A69" s="20" t="s">
        <v>147</v>
      </c>
      <c r="B69" s="21" t="s">
        <v>148</v>
      </c>
      <c r="C69" s="22" t="s">
        <v>138</v>
      </c>
      <c r="D69" s="23" t="s">
        <v>31</v>
      </c>
      <c r="E69" s="24">
        <v>207</v>
      </c>
      <c r="F69" s="25">
        <v>4</v>
      </c>
      <c r="G69" s="26">
        <v>230</v>
      </c>
      <c r="H69" s="25">
        <v>2</v>
      </c>
      <c r="I69" s="24">
        <v>236</v>
      </c>
      <c r="J69" s="25">
        <v>3</v>
      </c>
      <c r="K69" s="24">
        <v>219</v>
      </c>
      <c r="L69" s="25">
        <v>3</v>
      </c>
      <c r="M69" s="24">
        <v>230</v>
      </c>
      <c r="N69" s="25">
        <v>4</v>
      </c>
      <c r="O69" s="24">
        <v>204</v>
      </c>
      <c r="P69" s="25">
        <v>4</v>
      </c>
      <c r="Q69" s="24">
        <v>239</v>
      </c>
      <c r="R69" s="25">
        <v>5</v>
      </c>
      <c r="S69" s="24">
        <v>190</v>
      </c>
      <c r="T69" s="25">
        <v>3</v>
      </c>
      <c r="U69" s="24">
        <v>235</v>
      </c>
      <c r="V69" s="25">
        <v>4</v>
      </c>
      <c r="W69" s="24">
        <v>243</v>
      </c>
      <c r="X69" s="25">
        <v>5</v>
      </c>
      <c r="Y69" s="24">
        <v>233</v>
      </c>
      <c r="Z69" s="25">
        <v>3</v>
      </c>
      <c r="AA69" s="76">
        <v>249</v>
      </c>
      <c r="AB69" s="80">
        <v>7</v>
      </c>
      <c r="AC69" s="63">
        <v>234</v>
      </c>
      <c r="AD69" s="25">
        <v>5</v>
      </c>
      <c r="AE69" s="24">
        <v>239</v>
      </c>
      <c r="AF69" s="25">
        <v>3</v>
      </c>
      <c r="AG69" s="28">
        <f t="shared" si="9"/>
        <v>3188</v>
      </c>
      <c r="AH69" s="29">
        <f t="shared" si="10"/>
        <v>55</v>
      </c>
      <c r="AI69" s="30">
        <f t="shared" si="8"/>
        <v>14</v>
      </c>
      <c r="AJ69" s="31">
        <f t="shared" si="11"/>
        <v>7.59047619047619</v>
      </c>
    </row>
    <row r="70" spans="1:36" ht="12.75">
      <c r="A70" s="20" t="s">
        <v>149</v>
      </c>
      <c r="B70" s="21" t="s">
        <v>150</v>
      </c>
      <c r="C70" s="22" t="s">
        <v>138</v>
      </c>
      <c r="D70" s="23" t="s">
        <v>31</v>
      </c>
      <c r="E70" s="24"/>
      <c r="F70" s="25"/>
      <c r="G70" s="26"/>
      <c r="H70" s="25"/>
      <c r="I70" s="24">
        <v>229</v>
      </c>
      <c r="J70" s="25">
        <v>2</v>
      </c>
      <c r="K70" s="24">
        <v>214</v>
      </c>
      <c r="L70" s="25">
        <v>3</v>
      </c>
      <c r="M70" s="24">
        <v>220</v>
      </c>
      <c r="N70" s="25">
        <v>3</v>
      </c>
      <c r="O70" s="24">
        <v>181</v>
      </c>
      <c r="P70" s="25">
        <v>1</v>
      </c>
      <c r="Q70" s="24"/>
      <c r="R70" s="25"/>
      <c r="S70" s="24"/>
      <c r="T70" s="25"/>
      <c r="U70" s="24">
        <v>214</v>
      </c>
      <c r="V70" s="25">
        <v>2</v>
      </c>
      <c r="W70" s="24">
        <v>223</v>
      </c>
      <c r="X70" s="25">
        <v>2</v>
      </c>
      <c r="Y70" s="24">
        <v>233</v>
      </c>
      <c r="Z70" s="25">
        <v>6</v>
      </c>
      <c r="AA70" s="76">
        <v>204</v>
      </c>
      <c r="AB70" s="80">
        <v>1</v>
      </c>
      <c r="AC70" s="63">
        <v>190</v>
      </c>
      <c r="AD70" s="25">
        <v>0</v>
      </c>
      <c r="AE70" s="24">
        <v>171</v>
      </c>
      <c r="AF70" s="25">
        <v>2</v>
      </c>
      <c r="AG70" s="28">
        <f t="shared" si="9"/>
        <v>2079</v>
      </c>
      <c r="AH70" s="29">
        <f t="shared" si="10"/>
        <v>22</v>
      </c>
      <c r="AI70" s="30">
        <f t="shared" si="8"/>
        <v>10</v>
      </c>
      <c r="AJ70" s="31">
        <f t="shared" si="11"/>
        <v>6.93</v>
      </c>
    </row>
    <row r="71" spans="1:36" ht="12.75">
      <c r="A71" s="20" t="s">
        <v>151</v>
      </c>
      <c r="B71" s="21" t="s">
        <v>152</v>
      </c>
      <c r="C71" s="22" t="s">
        <v>138</v>
      </c>
      <c r="D71" s="23" t="s">
        <v>31</v>
      </c>
      <c r="E71" s="24">
        <v>173</v>
      </c>
      <c r="F71" s="25">
        <v>1</v>
      </c>
      <c r="G71" s="26">
        <v>218</v>
      </c>
      <c r="H71" s="25">
        <v>2</v>
      </c>
      <c r="I71" s="24">
        <v>180</v>
      </c>
      <c r="J71" s="25">
        <v>2</v>
      </c>
      <c r="K71" s="24">
        <v>200</v>
      </c>
      <c r="L71" s="25">
        <v>3</v>
      </c>
      <c r="M71" s="24"/>
      <c r="N71" s="25"/>
      <c r="O71" s="24">
        <v>166</v>
      </c>
      <c r="P71" s="25">
        <v>1</v>
      </c>
      <c r="Q71" s="24">
        <v>208</v>
      </c>
      <c r="R71" s="25">
        <v>2</v>
      </c>
      <c r="S71" s="24"/>
      <c r="T71" s="25"/>
      <c r="U71" s="24">
        <v>182</v>
      </c>
      <c r="V71" s="25">
        <v>1</v>
      </c>
      <c r="W71" s="24">
        <v>195</v>
      </c>
      <c r="X71" s="25">
        <v>1</v>
      </c>
      <c r="Y71" s="24"/>
      <c r="Z71" s="25"/>
      <c r="AA71" s="76">
        <v>195</v>
      </c>
      <c r="AB71" s="80">
        <v>1</v>
      </c>
      <c r="AC71" s="63">
        <v>223</v>
      </c>
      <c r="AD71" s="25">
        <v>0</v>
      </c>
      <c r="AE71" s="24">
        <v>223</v>
      </c>
      <c r="AF71" s="25">
        <v>6</v>
      </c>
      <c r="AG71" s="28">
        <f t="shared" si="9"/>
        <v>2163</v>
      </c>
      <c r="AH71" s="29">
        <f t="shared" si="10"/>
        <v>20</v>
      </c>
      <c r="AI71" s="30">
        <f t="shared" si="8"/>
        <v>11</v>
      </c>
      <c r="AJ71" s="31">
        <f t="shared" si="11"/>
        <v>6.554545454545455</v>
      </c>
    </row>
    <row r="72" spans="1:36" ht="12.75">
      <c r="A72" s="20" t="s">
        <v>265</v>
      </c>
      <c r="B72" s="21" t="s">
        <v>266</v>
      </c>
      <c r="C72" s="22" t="s">
        <v>138</v>
      </c>
      <c r="D72" s="23" t="s">
        <v>17</v>
      </c>
      <c r="E72" s="24"/>
      <c r="F72" s="25"/>
      <c r="G72" s="26"/>
      <c r="H72" s="25"/>
      <c r="I72" s="24"/>
      <c r="J72" s="25"/>
      <c r="K72" s="24"/>
      <c r="L72" s="25"/>
      <c r="M72" s="24"/>
      <c r="N72" s="25"/>
      <c r="O72" s="24"/>
      <c r="P72" s="25"/>
      <c r="Q72" s="24">
        <v>262</v>
      </c>
      <c r="R72" s="25">
        <v>6</v>
      </c>
      <c r="S72" s="24"/>
      <c r="T72" s="25"/>
      <c r="U72" s="24"/>
      <c r="V72" s="25"/>
      <c r="W72" s="24"/>
      <c r="X72" s="25"/>
      <c r="Y72" s="24"/>
      <c r="Z72" s="25"/>
      <c r="AA72" s="76"/>
      <c r="AB72" s="80"/>
      <c r="AC72" s="63"/>
      <c r="AD72" s="25"/>
      <c r="AE72" s="24"/>
      <c r="AF72" s="25"/>
      <c r="AG72" s="28">
        <f t="shared" si="9"/>
        <v>262</v>
      </c>
      <c r="AH72" s="29">
        <f t="shared" si="10"/>
        <v>6</v>
      </c>
      <c r="AI72" s="30">
        <f t="shared" si="8"/>
        <v>1</v>
      </c>
      <c r="AJ72" s="31">
        <f t="shared" si="11"/>
        <v>8.733333333333333</v>
      </c>
    </row>
    <row r="73" spans="1:36" ht="12.75">
      <c r="A73" s="20" t="s">
        <v>263</v>
      </c>
      <c r="B73" s="21" t="s">
        <v>153</v>
      </c>
      <c r="C73" s="22" t="s">
        <v>138</v>
      </c>
      <c r="D73" s="23" t="s">
        <v>36</v>
      </c>
      <c r="E73" s="24"/>
      <c r="F73" s="25"/>
      <c r="G73" s="26">
        <v>144</v>
      </c>
      <c r="H73" s="25">
        <v>1</v>
      </c>
      <c r="I73" s="24"/>
      <c r="J73" s="25"/>
      <c r="K73" s="24"/>
      <c r="L73" s="25"/>
      <c r="M73" s="24"/>
      <c r="N73" s="25"/>
      <c r="O73" s="24"/>
      <c r="P73" s="25"/>
      <c r="Q73" s="24"/>
      <c r="R73" s="25"/>
      <c r="S73" s="24"/>
      <c r="T73" s="25"/>
      <c r="U73" s="24"/>
      <c r="V73" s="25"/>
      <c r="W73" s="24"/>
      <c r="X73" s="25"/>
      <c r="Y73" s="24"/>
      <c r="Z73" s="25"/>
      <c r="AA73" s="76"/>
      <c r="AB73" s="80"/>
      <c r="AC73" s="63"/>
      <c r="AD73" s="25"/>
      <c r="AE73" s="24"/>
      <c r="AF73" s="25"/>
      <c r="AG73" s="28">
        <f t="shared" si="9"/>
        <v>144</v>
      </c>
      <c r="AH73" s="29">
        <f t="shared" si="10"/>
        <v>1</v>
      </c>
      <c r="AI73" s="30">
        <f t="shared" si="8"/>
        <v>1</v>
      </c>
      <c r="AJ73" s="31">
        <f t="shared" si="11"/>
        <v>4.8</v>
      </c>
    </row>
    <row r="74" spans="1:36" ht="12.75">
      <c r="A74" s="20" t="s">
        <v>264</v>
      </c>
      <c r="B74" s="21" t="s">
        <v>154</v>
      </c>
      <c r="C74" s="22" t="s">
        <v>138</v>
      </c>
      <c r="D74" s="23" t="s">
        <v>11</v>
      </c>
      <c r="E74" s="24"/>
      <c r="F74" s="25"/>
      <c r="G74" s="26"/>
      <c r="H74" s="25"/>
      <c r="I74" s="24"/>
      <c r="J74" s="25"/>
      <c r="K74" s="24"/>
      <c r="L74" s="25"/>
      <c r="M74" s="24"/>
      <c r="N74" s="25"/>
      <c r="O74" s="24">
        <v>175</v>
      </c>
      <c r="P74" s="25">
        <v>2</v>
      </c>
      <c r="Q74" s="24"/>
      <c r="R74" s="25"/>
      <c r="S74" s="24"/>
      <c r="T74" s="25"/>
      <c r="U74" s="24"/>
      <c r="V74" s="25"/>
      <c r="W74" s="24">
        <v>127</v>
      </c>
      <c r="X74" s="25">
        <v>0</v>
      </c>
      <c r="Y74" s="24">
        <v>165</v>
      </c>
      <c r="Z74" s="25">
        <v>0</v>
      </c>
      <c r="AA74" s="76">
        <v>8</v>
      </c>
      <c r="AB74" s="80">
        <v>0</v>
      </c>
      <c r="AC74" s="63"/>
      <c r="AD74" s="25"/>
      <c r="AE74" s="24">
        <v>183</v>
      </c>
      <c r="AF74" s="25">
        <v>2</v>
      </c>
      <c r="AG74" s="28">
        <f t="shared" si="9"/>
        <v>658</v>
      </c>
      <c r="AH74" s="29">
        <f t="shared" si="10"/>
        <v>4</v>
      </c>
      <c r="AI74" s="30">
        <f t="shared" si="8"/>
        <v>5</v>
      </c>
      <c r="AJ74" s="31">
        <f t="shared" si="11"/>
        <v>4.386666666666667</v>
      </c>
    </row>
    <row r="75" spans="1:36" ht="12.75">
      <c r="A75" s="20" t="s">
        <v>155</v>
      </c>
      <c r="B75" s="21" t="s">
        <v>156</v>
      </c>
      <c r="C75" s="22" t="s">
        <v>138</v>
      </c>
      <c r="D75" s="23" t="s">
        <v>14</v>
      </c>
      <c r="E75" s="24"/>
      <c r="F75" s="25"/>
      <c r="G75" s="26">
        <v>187</v>
      </c>
      <c r="H75" s="25">
        <v>1</v>
      </c>
      <c r="I75" s="24"/>
      <c r="J75" s="25"/>
      <c r="K75" s="24"/>
      <c r="L75" s="25"/>
      <c r="M75" s="24"/>
      <c r="N75" s="25"/>
      <c r="O75" s="24"/>
      <c r="P75" s="25"/>
      <c r="Q75" s="24"/>
      <c r="R75" s="25"/>
      <c r="S75" s="24"/>
      <c r="T75" s="25"/>
      <c r="U75" s="24"/>
      <c r="V75" s="25"/>
      <c r="W75" s="24">
        <v>202</v>
      </c>
      <c r="X75" s="25">
        <v>1</v>
      </c>
      <c r="Y75" s="24">
        <v>197</v>
      </c>
      <c r="Z75" s="25">
        <v>1</v>
      </c>
      <c r="AA75" s="76">
        <v>230</v>
      </c>
      <c r="AB75" s="80">
        <v>1</v>
      </c>
      <c r="AC75" s="63"/>
      <c r="AD75" s="25"/>
      <c r="AE75" s="24"/>
      <c r="AF75" s="25"/>
      <c r="AG75" s="28">
        <f t="shared" si="9"/>
        <v>816</v>
      </c>
      <c r="AH75" s="29">
        <f t="shared" si="10"/>
        <v>4</v>
      </c>
      <c r="AI75" s="30">
        <f t="shared" si="8"/>
        <v>4</v>
      </c>
      <c r="AJ75" s="31">
        <f t="shared" si="11"/>
        <v>6.8</v>
      </c>
    </row>
    <row r="76" spans="1:36" ht="12.75">
      <c r="A76" s="20" t="s">
        <v>157</v>
      </c>
      <c r="B76" s="21" t="s">
        <v>158</v>
      </c>
      <c r="C76" s="22" t="s">
        <v>138</v>
      </c>
      <c r="D76" s="23" t="s">
        <v>28</v>
      </c>
      <c r="E76" s="24">
        <v>265</v>
      </c>
      <c r="F76" s="25">
        <v>7</v>
      </c>
      <c r="G76" s="26">
        <v>264</v>
      </c>
      <c r="H76" s="25">
        <v>5</v>
      </c>
      <c r="I76" s="24">
        <v>270</v>
      </c>
      <c r="J76" s="25">
        <v>13</v>
      </c>
      <c r="K76" s="24">
        <v>245</v>
      </c>
      <c r="L76" s="25">
        <v>6</v>
      </c>
      <c r="M76" s="24">
        <v>247</v>
      </c>
      <c r="N76" s="25">
        <v>3</v>
      </c>
      <c r="O76" s="24">
        <v>229</v>
      </c>
      <c r="P76" s="25">
        <v>4</v>
      </c>
      <c r="Q76" s="24">
        <v>266</v>
      </c>
      <c r="R76" s="25">
        <v>8</v>
      </c>
      <c r="S76" s="24">
        <v>278</v>
      </c>
      <c r="T76" s="25">
        <v>14</v>
      </c>
      <c r="U76" s="24">
        <v>276</v>
      </c>
      <c r="V76" s="25">
        <v>14</v>
      </c>
      <c r="W76" s="24">
        <v>270</v>
      </c>
      <c r="X76" s="25">
        <v>11</v>
      </c>
      <c r="Y76" s="24">
        <v>267</v>
      </c>
      <c r="Z76" s="25">
        <v>10</v>
      </c>
      <c r="AA76" s="76"/>
      <c r="AB76" s="80"/>
      <c r="AC76" s="63"/>
      <c r="AD76" s="25"/>
      <c r="AE76" s="24">
        <v>272</v>
      </c>
      <c r="AF76" s="25">
        <v>10</v>
      </c>
      <c r="AG76" s="28">
        <f t="shared" si="9"/>
        <v>3149</v>
      </c>
      <c r="AH76" s="29">
        <f t="shared" si="10"/>
        <v>105</v>
      </c>
      <c r="AI76" s="30">
        <f t="shared" si="8"/>
        <v>12</v>
      </c>
      <c r="AJ76" s="31">
        <f t="shared" si="11"/>
        <v>8.747222222222222</v>
      </c>
    </row>
    <row r="77" spans="1:36" ht="12.75">
      <c r="A77" s="20" t="s">
        <v>262</v>
      </c>
      <c r="B77" s="21" t="s">
        <v>220</v>
      </c>
      <c r="C77" s="22" t="s">
        <v>138</v>
      </c>
      <c r="D77" s="23" t="s">
        <v>40</v>
      </c>
      <c r="E77" s="24">
        <v>158</v>
      </c>
      <c r="F77" s="25">
        <v>0</v>
      </c>
      <c r="G77" s="26">
        <v>168</v>
      </c>
      <c r="H77" s="25">
        <v>2</v>
      </c>
      <c r="I77" s="24">
        <v>204</v>
      </c>
      <c r="J77" s="25">
        <v>5</v>
      </c>
      <c r="K77" s="24">
        <v>204</v>
      </c>
      <c r="L77" s="25">
        <v>3</v>
      </c>
      <c r="M77" s="24">
        <v>192</v>
      </c>
      <c r="N77" s="25">
        <v>0</v>
      </c>
      <c r="O77" s="24">
        <v>190</v>
      </c>
      <c r="P77" s="25">
        <v>5</v>
      </c>
      <c r="Q77" s="24"/>
      <c r="R77" s="25"/>
      <c r="S77" s="24"/>
      <c r="T77" s="25"/>
      <c r="U77" s="24">
        <v>189</v>
      </c>
      <c r="V77" s="25">
        <v>1</v>
      </c>
      <c r="W77" s="24">
        <v>160</v>
      </c>
      <c r="X77" s="25">
        <v>0</v>
      </c>
      <c r="Y77" s="24">
        <v>161</v>
      </c>
      <c r="Z77" s="25">
        <v>0</v>
      </c>
      <c r="AA77" s="76">
        <v>191</v>
      </c>
      <c r="AB77" s="80">
        <v>4</v>
      </c>
      <c r="AC77" s="63">
        <v>180</v>
      </c>
      <c r="AD77" s="25">
        <v>1</v>
      </c>
      <c r="AE77" s="24">
        <v>150</v>
      </c>
      <c r="AF77" s="25">
        <v>1</v>
      </c>
      <c r="AG77" s="28">
        <f t="shared" si="9"/>
        <v>2147</v>
      </c>
      <c r="AH77" s="29">
        <f t="shared" si="10"/>
        <v>22</v>
      </c>
      <c r="AI77" s="30">
        <f t="shared" si="8"/>
        <v>12</v>
      </c>
      <c r="AJ77" s="31">
        <f t="shared" si="11"/>
        <v>5.963888888888889</v>
      </c>
    </row>
    <row r="78" spans="1:36" ht="12.75">
      <c r="A78" s="20"/>
      <c r="B78" s="21" t="s">
        <v>252</v>
      </c>
      <c r="C78" s="22" t="s">
        <v>138</v>
      </c>
      <c r="D78" s="23" t="s">
        <v>14</v>
      </c>
      <c r="E78" s="24"/>
      <c r="F78" s="25"/>
      <c r="G78" s="26"/>
      <c r="H78" s="25"/>
      <c r="I78" s="24"/>
      <c r="J78" s="25"/>
      <c r="K78" s="24">
        <v>276</v>
      </c>
      <c r="L78" s="25">
        <v>8</v>
      </c>
      <c r="M78" s="24">
        <v>257</v>
      </c>
      <c r="N78" s="25">
        <v>8</v>
      </c>
      <c r="O78" s="24">
        <v>265</v>
      </c>
      <c r="P78" s="25">
        <v>9</v>
      </c>
      <c r="Q78" s="24"/>
      <c r="R78" s="25"/>
      <c r="S78" s="24"/>
      <c r="T78" s="25"/>
      <c r="U78" s="24"/>
      <c r="V78" s="25"/>
      <c r="W78" s="24"/>
      <c r="X78" s="25"/>
      <c r="Y78" s="24"/>
      <c r="Z78" s="25"/>
      <c r="AA78" s="76"/>
      <c r="AB78" s="80"/>
      <c r="AC78" s="63"/>
      <c r="AD78" s="25"/>
      <c r="AE78" s="24"/>
      <c r="AF78" s="25"/>
      <c r="AG78" s="28">
        <f t="shared" si="9"/>
        <v>798</v>
      </c>
      <c r="AH78" s="29">
        <f t="shared" si="10"/>
        <v>25</v>
      </c>
      <c r="AI78" s="30">
        <f t="shared" si="8"/>
        <v>3</v>
      </c>
      <c r="AJ78" s="31">
        <f t="shared" si="11"/>
        <v>8.866666666666667</v>
      </c>
    </row>
    <row r="79" spans="1:36" ht="12.75">
      <c r="A79" s="20"/>
      <c r="B79" s="21" t="s">
        <v>253</v>
      </c>
      <c r="C79" s="22" t="s">
        <v>138</v>
      </c>
      <c r="D79" s="23" t="s">
        <v>14</v>
      </c>
      <c r="E79" s="24"/>
      <c r="F79" s="25"/>
      <c r="G79" s="26"/>
      <c r="H79" s="25"/>
      <c r="I79" s="24"/>
      <c r="J79" s="25"/>
      <c r="K79" s="24">
        <v>268</v>
      </c>
      <c r="L79" s="25">
        <v>8</v>
      </c>
      <c r="M79" s="24">
        <v>267</v>
      </c>
      <c r="N79" s="25">
        <v>8</v>
      </c>
      <c r="O79" s="24">
        <v>256</v>
      </c>
      <c r="P79" s="25">
        <v>6</v>
      </c>
      <c r="Q79" s="24"/>
      <c r="R79" s="25"/>
      <c r="S79" s="24"/>
      <c r="T79" s="25"/>
      <c r="U79" s="24"/>
      <c r="V79" s="25"/>
      <c r="W79" s="24"/>
      <c r="X79" s="25"/>
      <c r="Y79" s="24"/>
      <c r="Z79" s="25"/>
      <c r="AA79" s="76"/>
      <c r="AB79" s="80"/>
      <c r="AC79" s="63"/>
      <c r="AD79" s="25"/>
      <c r="AE79" s="24"/>
      <c r="AF79" s="25"/>
      <c r="AG79" s="28">
        <f t="shared" si="9"/>
        <v>791</v>
      </c>
      <c r="AH79" s="29">
        <f t="shared" si="10"/>
        <v>22</v>
      </c>
      <c r="AI79" s="30">
        <f t="shared" si="8"/>
        <v>3</v>
      </c>
      <c r="AJ79" s="31">
        <f t="shared" si="11"/>
        <v>8.78888888888889</v>
      </c>
    </row>
    <row r="80" spans="1:36" ht="12.75">
      <c r="A80" s="20"/>
      <c r="B80" s="21" t="s">
        <v>258</v>
      </c>
      <c r="C80" s="22" t="s">
        <v>138</v>
      </c>
      <c r="D80" s="23" t="s">
        <v>14</v>
      </c>
      <c r="E80" s="24"/>
      <c r="F80" s="25"/>
      <c r="G80" s="26"/>
      <c r="H80" s="25"/>
      <c r="I80" s="24"/>
      <c r="J80" s="25"/>
      <c r="K80" s="24"/>
      <c r="L80" s="25"/>
      <c r="M80" s="24"/>
      <c r="N80" s="25"/>
      <c r="O80" s="24">
        <v>222</v>
      </c>
      <c r="P80" s="25">
        <v>2</v>
      </c>
      <c r="Q80" s="24">
        <v>210</v>
      </c>
      <c r="R80" s="25">
        <v>1</v>
      </c>
      <c r="S80" s="24"/>
      <c r="T80" s="25"/>
      <c r="U80" s="24"/>
      <c r="V80" s="25"/>
      <c r="W80" s="24"/>
      <c r="X80" s="25"/>
      <c r="Y80" s="24"/>
      <c r="Z80" s="25"/>
      <c r="AA80" s="76"/>
      <c r="AB80" s="80"/>
      <c r="AC80" s="63"/>
      <c r="AD80" s="25"/>
      <c r="AE80" s="24"/>
      <c r="AF80" s="25"/>
      <c r="AG80" s="28">
        <f t="shared" si="9"/>
        <v>432</v>
      </c>
      <c r="AH80" s="29">
        <f t="shared" si="10"/>
        <v>3</v>
      </c>
      <c r="AI80" s="30">
        <f t="shared" si="8"/>
        <v>2</v>
      </c>
      <c r="AJ80" s="31">
        <f t="shared" si="11"/>
        <v>7.2</v>
      </c>
    </row>
    <row r="81" spans="1:36" ht="12.75">
      <c r="A81" s="20"/>
      <c r="B81" s="21" t="s">
        <v>259</v>
      </c>
      <c r="C81" s="22" t="s">
        <v>138</v>
      </c>
      <c r="D81" s="23" t="s">
        <v>14</v>
      </c>
      <c r="E81" s="24"/>
      <c r="F81" s="25"/>
      <c r="G81" s="26"/>
      <c r="H81" s="25"/>
      <c r="I81" s="24"/>
      <c r="J81" s="25"/>
      <c r="K81" s="24"/>
      <c r="L81" s="25"/>
      <c r="M81" s="24"/>
      <c r="N81" s="25"/>
      <c r="O81" s="24">
        <v>243</v>
      </c>
      <c r="P81" s="25">
        <v>5</v>
      </c>
      <c r="Q81" s="24"/>
      <c r="R81" s="25"/>
      <c r="S81" s="24"/>
      <c r="T81" s="25"/>
      <c r="U81" s="24"/>
      <c r="V81" s="25"/>
      <c r="W81" s="24"/>
      <c r="X81" s="25"/>
      <c r="Y81" s="24"/>
      <c r="Z81" s="25"/>
      <c r="AA81" s="76"/>
      <c r="AB81" s="80"/>
      <c r="AC81" s="63"/>
      <c r="AD81" s="25"/>
      <c r="AE81" s="24"/>
      <c r="AF81" s="25"/>
      <c r="AG81" s="28">
        <f t="shared" si="9"/>
        <v>243</v>
      </c>
      <c r="AH81" s="29">
        <f t="shared" si="10"/>
        <v>5</v>
      </c>
      <c r="AI81" s="30">
        <f t="shared" si="8"/>
        <v>1</v>
      </c>
      <c r="AJ81" s="31">
        <f t="shared" si="11"/>
        <v>8.1</v>
      </c>
    </row>
    <row r="82" spans="1:36" ht="12.75">
      <c r="A82" s="20"/>
      <c r="B82" s="21" t="s">
        <v>267</v>
      </c>
      <c r="C82" s="22" t="s">
        <v>138</v>
      </c>
      <c r="D82" s="23" t="s">
        <v>14</v>
      </c>
      <c r="E82" s="24"/>
      <c r="F82" s="25"/>
      <c r="G82" s="26"/>
      <c r="H82" s="25"/>
      <c r="I82" s="24"/>
      <c r="J82" s="25"/>
      <c r="K82" s="24"/>
      <c r="L82" s="25"/>
      <c r="M82" s="24"/>
      <c r="N82" s="25"/>
      <c r="O82" s="24"/>
      <c r="P82" s="25"/>
      <c r="Q82" s="24">
        <v>217</v>
      </c>
      <c r="R82" s="25">
        <v>1</v>
      </c>
      <c r="S82" s="24"/>
      <c r="T82" s="25"/>
      <c r="U82" s="24"/>
      <c r="V82" s="25"/>
      <c r="W82" s="24"/>
      <c r="X82" s="25"/>
      <c r="Y82" s="24"/>
      <c r="Z82" s="25"/>
      <c r="AA82" s="76"/>
      <c r="AB82" s="80"/>
      <c r="AC82" s="63"/>
      <c r="AD82" s="25"/>
      <c r="AE82" s="24"/>
      <c r="AF82" s="25"/>
      <c r="AG82" s="28">
        <f t="shared" si="9"/>
        <v>217</v>
      </c>
      <c r="AH82" s="29">
        <f t="shared" si="10"/>
        <v>1</v>
      </c>
      <c r="AI82" s="30">
        <f t="shared" si="8"/>
        <v>1</v>
      </c>
      <c r="AJ82" s="31">
        <f t="shared" si="11"/>
        <v>7.233333333333333</v>
      </c>
    </row>
    <row r="83" spans="1:36" ht="12.75">
      <c r="A83" s="20" t="s">
        <v>160</v>
      </c>
      <c r="B83" s="21" t="s">
        <v>161</v>
      </c>
      <c r="C83" s="22" t="s">
        <v>159</v>
      </c>
      <c r="D83" s="23" t="s">
        <v>25</v>
      </c>
      <c r="E83" s="24">
        <v>184</v>
      </c>
      <c r="F83" s="25">
        <v>2</v>
      </c>
      <c r="G83" s="26">
        <v>202</v>
      </c>
      <c r="H83" s="25">
        <v>2</v>
      </c>
      <c r="I83" s="24">
        <v>210</v>
      </c>
      <c r="J83" s="25">
        <v>2</v>
      </c>
      <c r="K83" s="24">
        <v>199</v>
      </c>
      <c r="L83" s="25">
        <v>1</v>
      </c>
      <c r="M83" s="24">
        <v>179</v>
      </c>
      <c r="N83" s="25">
        <v>1</v>
      </c>
      <c r="O83" s="24"/>
      <c r="P83" s="25"/>
      <c r="Q83" s="24">
        <v>189</v>
      </c>
      <c r="R83" s="25">
        <v>2</v>
      </c>
      <c r="S83" s="24">
        <v>139</v>
      </c>
      <c r="T83" s="25">
        <v>0</v>
      </c>
      <c r="U83" s="24">
        <v>196</v>
      </c>
      <c r="V83" s="25">
        <v>2</v>
      </c>
      <c r="W83" s="24">
        <v>228</v>
      </c>
      <c r="X83" s="25">
        <v>2</v>
      </c>
      <c r="Y83" s="24"/>
      <c r="Z83" s="25"/>
      <c r="AA83" s="76">
        <v>142</v>
      </c>
      <c r="AB83" s="80">
        <v>1</v>
      </c>
      <c r="AC83" s="63">
        <v>144</v>
      </c>
      <c r="AD83" s="25">
        <v>2</v>
      </c>
      <c r="AE83" s="24">
        <v>193</v>
      </c>
      <c r="AF83" s="25">
        <v>3</v>
      </c>
      <c r="AG83" s="28">
        <f t="shared" si="9"/>
        <v>2205</v>
      </c>
      <c r="AH83" s="29">
        <f t="shared" si="10"/>
        <v>20</v>
      </c>
      <c r="AI83" s="30">
        <f t="shared" si="8"/>
        <v>12</v>
      </c>
      <c r="AJ83" s="31">
        <f t="shared" si="11"/>
        <v>6.125</v>
      </c>
    </row>
    <row r="84" spans="1:36" ht="12.75">
      <c r="A84" s="20" t="s">
        <v>162</v>
      </c>
      <c r="B84" s="21" t="s">
        <v>163</v>
      </c>
      <c r="C84" s="22" t="s">
        <v>159</v>
      </c>
      <c r="D84" s="23" t="s">
        <v>31</v>
      </c>
      <c r="E84" s="24">
        <v>192</v>
      </c>
      <c r="F84" s="25">
        <v>3</v>
      </c>
      <c r="G84" s="26">
        <v>161</v>
      </c>
      <c r="H84" s="25">
        <v>1</v>
      </c>
      <c r="I84" s="24">
        <v>112</v>
      </c>
      <c r="J84" s="25">
        <v>1</v>
      </c>
      <c r="K84" s="24">
        <v>175</v>
      </c>
      <c r="L84" s="25">
        <v>1</v>
      </c>
      <c r="M84" s="24"/>
      <c r="N84" s="25"/>
      <c r="O84" s="24">
        <v>150</v>
      </c>
      <c r="P84" s="25">
        <v>1</v>
      </c>
      <c r="Q84" s="24">
        <v>284</v>
      </c>
      <c r="R84" s="25">
        <v>3</v>
      </c>
      <c r="S84" s="24">
        <v>168</v>
      </c>
      <c r="T84" s="25">
        <v>4</v>
      </c>
      <c r="U84" s="24">
        <v>155</v>
      </c>
      <c r="V84" s="25">
        <v>4</v>
      </c>
      <c r="W84" s="24">
        <v>201</v>
      </c>
      <c r="X84" s="25">
        <v>3</v>
      </c>
      <c r="Y84" s="24"/>
      <c r="Z84" s="25"/>
      <c r="AA84" s="76">
        <v>196</v>
      </c>
      <c r="AB84" s="80">
        <v>1</v>
      </c>
      <c r="AC84" s="63">
        <v>159</v>
      </c>
      <c r="AD84" s="25">
        <v>1</v>
      </c>
      <c r="AE84" s="24">
        <v>199</v>
      </c>
      <c r="AF84" s="25">
        <v>1</v>
      </c>
      <c r="AG84" s="28">
        <f t="shared" si="9"/>
        <v>2152</v>
      </c>
      <c r="AH84" s="29">
        <f t="shared" si="10"/>
        <v>24</v>
      </c>
      <c r="AI84" s="30">
        <f t="shared" si="8"/>
        <v>12</v>
      </c>
      <c r="AJ84" s="31">
        <f t="shared" si="11"/>
        <v>5.977777777777778</v>
      </c>
    </row>
    <row r="85" spans="1:36" ht="12.75">
      <c r="A85" s="20" t="s">
        <v>164</v>
      </c>
      <c r="B85" s="21" t="s">
        <v>165</v>
      </c>
      <c r="C85" s="22" t="s">
        <v>159</v>
      </c>
      <c r="D85" s="23" t="s">
        <v>31</v>
      </c>
      <c r="E85" s="24">
        <v>223</v>
      </c>
      <c r="F85" s="25">
        <v>3</v>
      </c>
      <c r="G85" s="26">
        <v>241</v>
      </c>
      <c r="H85" s="25">
        <v>4</v>
      </c>
      <c r="I85" s="38">
        <v>258</v>
      </c>
      <c r="J85" s="39">
        <v>5</v>
      </c>
      <c r="K85" s="24">
        <v>261</v>
      </c>
      <c r="L85" s="25">
        <v>7</v>
      </c>
      <c r="M85" s="24">
        <v>253</v>
      </c>
      <c r="N85" s="25">
        <v>5</v>
      </c>
      <c r="O85" s="24">
        <v>233</v>
      </c>
      <c r="P85" s="25">
        <v>2</v>
      </c>
      <c r="Q85" s="24">
        <v>240</v>
      </c>
      <c r="R85" s="25">
        <v>6</v>
      </c>
      <c r="S85" s="24"/>
      <c r="T85" s="25"/>
      <c r="U85" s="24">
        <v>249</v>
      </c>
      <c r="V85" s="25">
        <v>6</v>
      </c>
      <c r="W85" s="24">
        <v>240</v>
      </c>
      <c r="X85" s="25">
        <v>6</v>
      </c>
      <c r="Y85" s="24">
        <v>257</v>
      </c>
      <c r="Z85" s="25">
        <v>8</v>
      </c>
      <c r="AA85" s="76">
        <v>233</v>
      </c>
      <c r="AB85" s="80">
        <v>1</v>
      </c>
      <c r="AC85" s="63">
        <v>246</v>
      </c>
      <c r="AD85" s="25">
        <v>5</v>
      </c>
      <c r="AE85" s="24">
        <v>234</v>
      </c>
      <c r="AF85" s="25">
        <v>3</v>
      </c>
      <c r="AG85" s="28">
        <f t="shared" si="9"/>
        <v>3168</v>
      </c>
      <c r="AH85" s="29">
        <f t="shared" si="10"/>
        <v>61</v>
      </c>
      <c r="AI85" s="30">
        <f t="shared" si="8"/>
        <v>13</v>
      </c>
      <c r="AJ85" s="31">
        <f t="shared" si="11"/>
        <v>8.123076923076923</v>
      </c>
    </row>
    <row r="86" spans="1:36" ht="12.75">
      <c r="A86" s="20" t="s">
        <v>166</v>
      </c>
      <c r="B86" s="46" t="s">
        <v>167</v>
      </c>
      <c r="C86" s="22" t="s">
        <v>159</v>
      </c>
      <c r="D86" s="23" t="s">
        <v>28</v>
      </c>
      <c r="E86" s="24"/>
      <c r="F86" s="25"/>
      <c r="G86" s="26"/>
      <c r="H86" s="25"/>
      <c r="I86" s="24"/>
      <c r="J86" s="25"/>
      <c r="K86" s="24">
        <v>260</v>
      </c>
      <c r="L86" s="25">
        <v>7</v>
      </c>
      <c r="M86" s="24"/>
      <c r="N86" s="25"/>
      <c r="O86" s="27"/>
      <c r="P86" s="25"/>
      <c r="Q86" s="24"/>
      <c r="R86" s="25"/>
      <c r="S86" s="27"/>
      <c r="T86" s="25"/>
      <c r="U86" s="24"/>
      <c r="V86" s="25"/>
      <c r="W86" s="24"/>
      <c r="X86" s="25"/>
      <c r="Y86" s="24"/>
      <c r="Z86" s="25"/>
      <c r="AA86" s="76"/>
      <c r="AB86" s="80"/>
      <c r="AC86" s="63"/>
      <c r="AD86" s="25"/>
      <c r="AE86" s="24"/>
      <c r="AF86" s="25"/>
      <c r="AG86" s="28">
        <f t="shared" si="9"/>
        <v>260</v>
      </c>
      <c r="AH86" s="29">
        <f t="shared" si="10"/>
        <v>7</v>
      </c>
      <c r="AI86" s="30">
        <f t="shared" si="8"/>
        <v>1</v>
      </c>
      <c r="AJ86" s="31">
        <f t="shared" si="11"/>
        <v>8.666666666666666</v>
      </c>
    </row>
    <row r="87" spans="1:36" ht="12.75">
      <c r="A87" s="20" t="s">
        <v>168</v>
      </c>
      <c r="B87" s="21" t="s">
        <v>169</v>
      </c>
      <c r="C87" s="22" t="s">
        <v>170</v>
      </c>
      <c r="D87" s="23" t="s">
        <v>17</v>
      </c>
      <c r="E87" s="24">
        <v>212</v>
      </c>
      <c r="F87" s="25">
        <v>3</v>
      </c>
      <c r="G87" s="26">
        <v>179</v>
      </c>
      <c r="H87" s="25">
        <v>1</v>
      </c>
      <c r="I87" s="24">
        <v>219</v>
      </c>
      <c r="J87" s="25">
        <v>3</v>
      </c>
      <c r="K87" s="24">
        <v>222</v>
      </c>
      <c r="L87" s="25">
        <v>3</v>
      </c>
      <c r="M87" s="24">
        <v>215</v>
      </c>
      <c r="N87" s="25">
        <v>3</v>
      </c>
      <c r="O87" s="24">
        <v>214</v>
      </c>
      <c r="P87" s="25">
        <v>5</v>
      </c>
      <c r="Q87" s="24">
        <v>218</v>
      </c>
      <c r="R87" s="25">
        <v>2</v>
      </c>
      <c r="S87" s="24">
        <v>211</v>
      </c>
      <c r="T87" s="25">
        <v>2</v>
      </c>
      <c r="U87" s="38">
        <v>224</v>
      </c>
      <c r="V87" s="39">
        <v>5</v>
      </c>
      <c r="W87" s="24">
        <v>232</v>
      </c>
      <c r="X87" s="25">
        <v>3</v>
      </c>
      <c r="Y87" s="24">
        <v>230</v>
      </c>
      <c r="Z87" s="25">
        <v>7</v>
      </c>
      <c r="AA87" s="76">
        <v>209</v>
      </c>
      <c r="AB87" s="80">
        <v>2</v>
      </c>
      <c r="AC87" s="63">
        <v>226</v>
      </c>
      <c r="AD87" s="25">
        <v>4</v>
      </c>
      <c r="AE87" s="24">
        <v>224</v>
      </c>
      <c r="AF87" s="25">
        <v>3</v>
      </c>
      <c r="AG87" s="28">
        <f t="shared" si="9"/>
        <v>3035</v>
      </c>
      <c r="AH87" s="29">
        <f t="shared" si="10"/>
        <v>46</v>
      </c>
      <c r="AI87" s="30">
        <f t="shared" si="8"/>
        <v>14</v>
      </c>
      <c r="AJ87" s="31">
        <f t="shared" si="11"/>
        <v>7.226190476190476</v>
      </c>
    </row>
    <row r="88" spans="1:36" ht="12.75">
      <c r="A88" s="20" t="s">
        <v>171</v>
      </c>
      <c r="B88" s="21" t="s">
        <v>172</v>
      </c>
      <c r="C88" s="22" t="s">
        <v>170</v>
      </c>
      <c r="D88" s="23" t="s">
        <v>31</v>
      </c>
      <c r="E88" s="24">
        <v>240</v>
      </c>
      <c r="F88" s="25">
        <v>7</v>
      </c>
      <c r="G88" s="26">
        <v>235</v>
      </c>
      <c r="H88" s="25">
        <v>3</v>
      </c>
      <c r="I88" s="24">
        <v>253</v>
      </c>
      <c r="J88" s="25">
        <v>9</v>
      </c>
      <c r="K88" s="24">
        <v>230</v>
      </c>
      <c r="L88" s="25">
        <v>0</v>
      </c>
      <c r="M88" s="24">
        <v>222</v>
      </c>
      <c r="N88" s="25">
        <v>2</v>
      </c>
      <c r="O88" s="24">
        <v>223</v>
      </c>
      <c r="P88" s="25">
        <v>6</v>
      </c>
      <c r="Q88" s="24">
        <v>236</v>
      </c>
      <c r="R88" s="25">
        <v>5</v>
      </c>
      <c r="S88" s="24">
        <v>243</v>
      </c>
      <c r="T88" s="25">
        <v>2</v>
      </c>
      <c r="U88" s="38">
        <v>249</v>
      </c>
      <c r="V88" s="39">
        <v>3</v>
      </c>
      <c r="W88" s="24">
        <v>249</v>
      </c>
      <c r="X88" s="25">
        <v>2</v>
      </c>
      <c r="Y88" s="24">
        <v>238</v>
      </c>
      <c r="Z88" s="25">
        <v>2</v>
      </c>
      <c r="AA88" s="76">
        <v>239</v>
      </c>
      <c r="AB88" s="80">
        <v>5</v>
      </c>
      <c r="AC88" s="63">
        <v>231</v>
      </c>
      <c r="AD88" s="25">
        <v>2</v>
      </c>
      <c r="AE88" s="24">
        <v>241</v>
      </c>
      <c r="AF88" s="25">
        <v>2</v>
      </c>
      <c r="AG88" s="28">
        <f t="shared" si="9"/>
        <v>3329</v>
      </c>
      <c r="AH88" s="29">
        <f t="shared" si="10"/>
        <v>50</v>
      </c>
      <c r="AI88" s="30">
        <f aca="true" t="shared" si="12" ref="AI88:AI119">IF(E88,1,0)+IF(G88,1,0)+IF(I88,1,0)+IF(K88,1,0)+IF(M88,1,0)+IF(O88,1,0)+IF(Q88,1,0)+IF(S88,1,0)+IF(U88,1,0)+IF(W88,1,0)+IF(Y88,1,0)+IF(AA88,1,0)+IF(AC88,1,0)+IF(AE88,1,0)</f>
        <v>14</v>
      </c>
      <c r="AJ88" s="31">
        <f t="shared" si="11"/>
        <v>7.9261904761904765</v>
      </c>
    </row>
    <row r="89" spans="1:36" ht="12.75">
      <c r="A89" s="20" t="s">
        <v>292</v>
      </c>
      <c r="B89" s="21" t="s">
        <v>293</v>
      </c>
      <c r="C89" s="22" t="s">
        <v>170</v>
      </c>
      <c r="D89" s="23" t="s">
        <v>31</v>
      </c>
      <c r="E89" s="24"/>
      <c r="F89" s="25"/>
      <c r="G89" s="26"/>
      <c r="H89" s="25"/>
      <c r="I89" s="24"/>
      <c r="J89" s="25"/>
      <c r="K89" s="24"/>
      <c r="L89" s="25"/>
      <c r="M89" s="24"/>
      <c r="N89" s="25"/>
      <c r="O89" s="24"/>
      <c r="P89" s="25"/>
      <c r="Q89" s="24"/>
      <c r="R89" s="25"/>
      <c r="S89" s="24"/>
      <c r="T89" s="25"/>
      <c r="U89" s="24"/>
      <c r="V89" s="25"/>
      <c r="W89" s="24">
        <v>239</v>
      </c>
      <c r="X89" s="25">
        <v>4</v>
      </c>
      <c r="Y89" s="24">
        <v>209</v>
      </c>
      <c r="Z89" s="25">
        <v>1</v>
      </c>
      <c r="AA89" s="76">
        <v>234</v>
      </c>
      <c r="AB89" s="80">
        <v>3</v>
      </c>
      <c r="AC89" s="63">
        <v>208</v>
      </c>
      <c r="AD89" s="25">
        <v>4</v>
      </c>
      <c r="AE89" s="24">
        <v>209</v>
      </c>
      <c r="AF89" s="25">
        <v>4</v>
      </c>
      <c r="AG89" s="28">
        <f t="shared" si="9"/>
        <v>1099</v>
      </c>
      <c r="AH89" s="29">
        <f t="shared" si="10"/>
        <v>16</v>
      </c>
      <c r="AI89" s="30">
        <f t="shared" si="12"/>
        <v>5</v>
      </c>
      <c r="AJ89" s="31">
        <f t="shared" si="11"/>
        <v>7.326666666666667</v>
      </c>
    </row>
    <row r="90" spans="1:36" ht="12.75">
      <c r="A90" s="20" t="s">
        <v>173</v>
      </c>
      <c r="B90" s="21" t="s">
        <v>174</v>
      </c>
      <c r="C90" s="22" t="s">
        <v>170</v>
      </c>
      <c r="D90" s="23" t="s">
        <v>31</v>
      </c>
      <c r="E90" s="24">
        <v>246</v>
      </c>
      <c r="F90" s="25">
        <v>8</v>
      </c>
      <c r="G90" s="26"/>
      <c r="H90" s="25"/>
      <c r="I90" s="24"/>
      <c r="J90" s="25"/>
      <c r="K90" s="24">
        <v>235</v>
      </c>
      <c r="L90" s="25">
        <v>5</v>
      </c>
      <c r="M90" s="24">
        <v>232</v>
      </c>
      <c r="N90" s="25">
        <v>2</v>
      </c>
      <c r="O90" s="24">
        <v>207</v>
      </c>
      <c r="P90" s="25">
        <v>2</v>
      </c>
      <c r="Q90" s="71">
        <v>246</v>
      </c>
      <c r="R90" s="72">
        <v>6</v>
      </c>
      <c r="S90" s="24">
        <v>250</v>
      </c>
      <c r="T90" s="25">
        <v>3</v>
      </c>
      <c r="U90" s="38">
        <v>242</v>
      </c>
      <c r="V90" s="39">
        <v>5</v>
      </c>
      <c r="W90" s="24">
        <v>246</v>
      </c>
      <c r="X90" s="25">
        <v>6</v>
      </c>
      <c r="Y90" s="24">
        <v>250</v>
      </c>
      <c r="Z90" s="25">
        <v>8</v>
      </c>
      <c r="AA90" s="76">
        <v>225</v>
      </c>
      <c r="AB90" s="80">
        <v>3</v>
      </c>
      <c r="AC90" s="63">
        <v>241</v>
      </c>
      <c r="AD90" s="25">
        <v>2</v>
      </c>
      <c r="AE90" s="24">
        <v>260</v>
      </c>
      <c r="AF90" s="25">
        <v>9</v>
      </c>
      <c r="AG90" s="28">
        <f t="shared" si="9"/>
        <v>2880</v>
      </c>
      <c r="AH90" s="29">
        <f t="shared" si="10"/>
        <v>59</v>
      </c>
      <c r="AI90" s="30">
        <f t="shared" si="12"/>
        <v>12</v>
      </c>
      <c r="AJ90" s="31">
        <f t="shared" si="11"/>
        <v>8</v>
      </c>
    </row>
    <row r="91" spans="1:36" ht="12.75">
      <c r="A91" s="20" t="s">
        <v>175</v>
      </c>
      <c r="B91" s="21" t="s">
        <v>176</v>
      </c>
      <c r="C91" s="22" t="s">
        <v>170</v>
      </c>
      <c r="D91" s="23" t="s">
        <v>17</v>
      </c>
      <c r="E91" s="24">
        <v>250</v>
      </c>
      <c r="F91" s="25">
        <v>3</v>
      </c>
      <c r="G91" s="26">
        <v>230</v>
      </c>
      <c r="H91" s="25">
        <v>4</v>
      </c>
      <c r="I91" s="24">
        <v>112</v>
      </c>
      <c r="J91" s="25">
        <v>0</v>
      </c>
      <c r="K91" s="24">
        <v>225</v>
      </c>
      <c r="L91" s="25">
        <v>2</v>
      </c>
      <c r="M91" s="24">
        <v>234</v>
      </c>
      <c r="N91" s="25">
        <v>4</v>
      </c>
      <c r="O91" s="24">
        <v>215</v>
      </c>
      <c r="P91" s="25">
        <v>3</v>
      </c>
      <c r="Q91" s="24">
        <v>220</v>
      </c>
      <c r="R91" s="25">
        <v>2</v>
      </c>
      <c r="S91" s="24">
        <v>246</v>
      </c>
      <c r="T91" s="25">
        <v>2</v>
      </c>
      <c r="U91" s="38">
        <v>247</v>
      </c>
      <c r="V91" s="39">
        <v>4</v>
      </c>
      <c r="W91" s="24">
        <v>247</v>
      </c>
      <c r="X91" s="25">
        <v>4</v>
      </c>
      <c r="Y91" s="24"/>
      <c r="Z91" s="25"/>
      <c r="AA91" s="76">
        <v>250</v>
      </c>
      <c r="AB91" s="80">
        <v>6</v>
      </c>
      <c r="AC91" s="63">
        <v>231</v>
      </c>
      <c r="AD91" s="25">
        <v>0</v>
      </c>
      <c r="AE91" s="24">
        <v>240</v>
      </c>
      <c r="AF91" s="25">
        <v>5</v>
      </c>
      <c r="AG91" s="28">
        <f t="shared" si="9"/>
        <v>2947</v>
      </c>
      <c r="AH91" s="29">
        <f t="shared" si="10"/>
        <v>39</v>
      </c>
      <c r="AI91" s="30">
        <f t="shared" si="12"/>
        <v>13</v>
      </c>
      <c r="AJ91" s="31">
        <f t="shared" si="11"/>
        <v>7.556410256410256</v>
      </c>
    </row>
    <row r="92" spans="1:36" ht="12.75">
      <c r="A92" s="20" t="s">
        <v>177</v>
      </c>
      <c r="B92" s="21" t="s">
        <v>178</v>
      </c>
      <c r="C92" s="22" t="s">
        <v>170</v>
      </c>
      <c r="D92" s="23" t="s">
        <v>17</v>
      </c>
      <c r="E92" s="24"/>
      <c r="F92" s="25"/>
      <c r="G92" s="26"/>
      <c r="H92" s="25"/>
      <c r="I92" s="24">
        <v>236</v>
      </c>
      <c r="J92" s="25">
        <v>7</v>
      </c>
      <c r="K92" s="24">
        <v>229</v>
      </c>
      <c r="L92" s="25">
        <v>2</v>
      </c>
      <c r="M92" s="24"/>
      <c r="N92" s="25"/>
      <c r="O92" s="24"/>
      <c r="P92" s="25"/>
      <c r="Q92" s="24"/>
      <c r="R92" s="25"/>
      <c r="S92" s="24">
        <v>242</v>
      </c>
      <c r="T92" s="25">
        <v>3</v>
      </c>
      <c r="U92" s="24"/>
      <c r="V92" s="25"/>
      <c r="W92" s="24">
        <v>223</v>
      </c>
      <c r="X92" s="25">
        <v>4</v>
      </c>
      <c r="Y92" s="24"/>
      <c r="Z92" s="25"/>
      <c r="AA92" s="76"/>
      <c r="AB92" s="80"/>
      <c r="AC92" s="63">
        <v>241</v>
      </c>
      <c r="AD92" s="25">
        <v>8</v>
      </c>
      <c r="AE92" s="24">
        <v>229</v>
      </c>
      <c r="AF92" s="25">
        <v>2</v>
      </c>
      <c r="AG92" s="28">
        <f t="shared" si="9"/>
        <v>1400</v>
      </c>
      <c r="AH92" s="29">
        <f t="shared" si="10"/>
        <v>26</v>
      </c>
      <c r="AI92" s="30">
        <f t="shared" si="12"/>
        <v>6</v>
      </c>
      <c r="AJ92" s="31">
        <f t="shared" si="11"/>
        <v>7.777777777777778</v>
      </c>
    </row>
    <row r="93" spans="1:36" ht="12.75">
      <c r="A93" s="20" t="s">
        <v>179</v>
      </c>
      <c r="B93" s="21" t="s">
        <v>180</v>
      </c>
      <c r="C93" s="22" t="s">
        <v>170</v>
      </c>
      <c r="D93" s="23" t="s">
        <v>31</v>
      </c>
      <c r="E93" s="24">
        <v>219</v>
      </c>
      <c r="F93" s="25">
        <v>4</v>
      </c>
      <c r="G93" s="26">
        <v>217</v>
      </c>
      <c r="H93" s="25">
        <v>4</v>
      </c>
      <c r="I93" s="24">
        <v>246</v>
      </c>
      <c r="J93" s="25">
        <v>3</v>
      </c>
      <c r="K93" s="24">
        <v>240</v>
      </c>
      <c r="L93" s="25">
        <v>5</v>
      </c>
      <c r="M93" s="24">
        <v>246</v>
      </c>
      <c r="N93" s="25">
        <v>5</v>
      </c>
      <c r="O93" s="24">
        <v>257</v>
      </c>
      <c r="P93" s="25">
        <v>7</v>
      </c>
      <c r="Q93" s="24">
        <v>235</v>
      </c>
      <c r="R93" s="25">
        <v>3</v>
      </c>
      <c r="S93" s="24">
        <v>245</v>
      </c>
      <c r="T93" s="25">
        <v>5</v>
      </c>
      <c r="U93" s="38">
        <v>236</v>
      </c>
      <c r="V93" s="39">
        <v>4</v>
      </c>
      <c r="W93" s="24">
        <v>235</v>
      </c>
      <c r="X93" s="25">
        <v>2</v>
      </c>
      <c r="Y93" s="24">
        <v>248</v>
      </c>
      <c r="Z93" s="25">
        <v>5</v>
      </c>
      <c r="AA93" s="76">
        <v>260</v>
      </c>
      <c r="AB93" s="80">
        <v>6</v>
      </c>
      <c r="AC93" s="63">
        <v>238</v>
      </c>
      <c r="AD93" s="25">
        <v>8</v>
      </c>
      <c r="AE93" s="24">
        <v>249</v>
      </c>
      <c r="AF93" s="25">
        <v>5</v>
      </c>
      <c r="AG93" s="28">
        <f t="shared" si="9"/>
        <v>3371</v>
      </c>
      <c r="AH93" s="29">
        <f t="shared" si="10"/>
        <v>66</v>
      </c>
      <c r="AI93" s="30">
        <f t="shared" si="12"/>
        <v>14</v>
      </c>
      <c r="AJ93" s="31">
        <f t="shared" si="11"/>
        <v>8.026190476190477</v>
      </c>
    </row>
    <row r="94" spans="1:36" ht="12.75">
      <c r="A94" s="20" t="s">
        <v>260</v>
      </c>
      <c r="B94" s="21" t="s">
        <v>261</v>
      </c>
      <c r="C94" s="22" t="s">
        <v>170</v>
      </c>
      <c r="D94" s="23" t="s">
        <v>40</v>
      </c>
      <c r="E94" s="24"/>
      <c r="F94" s="25"/>
      <c r="G94" s="26"/>
      <c r="H94" s="25"/>
      <c r="I94" s="24"/>
      <c r="J94" s="25"/>
      <c r="K94" s="24"/>
      <c r="L94" s="25"/>
      <c r="M94" s="24"/>
      <c r="N94" s="25"/>
      <c r="O94" s="24">
        <v>171</v>
      </c>
      <c r="P94" s="25">
        <v>3</v>
      </c>
      <c r="Q94" s="24"/>
      <c r="R94" s="25"/>
      <c r="S94" s="24"/>
      <c r="T94" s="25"/>
      <c r="U94" s="24"/>
      <c r="V94" s="25"/>
      <c r="W94" s="24"/>
      <c r="X94" s="25"/>
      <c r="Y94" s="24"/>
      <c r="Z94" s="25"/>
      <c r="AA94" s="76"/>
      <c r="AB94" s="80"/>
      <c r="AC94" s="63"/>
      <c r="AD94" s="25"/>
      <c r="AE94" s="24">
        <v>201</v>
      </c>
      <c r="AF94" s="25">
        <v>2</v>
      </c>
      <c r="AG94" s="28">
        <f t="shared" si="9"/>
        <v>372</v>
      </c>
      <c r="AH94" s="29">
        <f t="shared" si="10"/>
        <v>5</v>
      </c>
      <c r="AI94" s="30">
        <f t="shared" si="12"/>
        <v>2</v>
      </c>
      <c r="AJ94" s="31">
        <f t="shared" si="11"/>
        <v>6.2</v>
      </c>
    </row>
    <row r="95" spans="1:36" ht="12.75">
      <c r="A95" s="20" t="s">
        <v>246</v>
      </c>
      <c r="B95" s="21" t="s">
        <v>247</v>
      </c>
      <c r="C95" s="22" t="s">
        <v>170</v>
      </c>
      <c r="D95" s="23" t="s">
        <v>14</v>
      </c>
      <c r="E95" s="24"/>
      <c r="F95" s="25"/>
      <c r="G95" s="26"/>
      <c r="H95" s="25"/>
      <c r="I95" s="24"/>
      <c r="J95" s="25"/>
      <c r="K95" s="24">
        <v>211</v>
      </c>
      <c r="L95" s="25">
        <v>1</v>
      </c>
      <c r="M95" s="24"/>
      <c r="N95" s="25"/>
      <c r="O95" s="24">
        <v>177</v>
      </c>
      <c r="P95" s="25">
        <v>2</v>
      </c>
      <c r="Q95" s="24"/>
      <c r="R95" s="25"/>
      <c r="S95" s="24"/>
      <c r="T95" s="25"/>
      <c r="U95" s="24"/>
      <c r="V95" s="25"/>
      <c r="W95" s="24"/>
      <c r="X95" s="25"/>
      <c r="Y95" s="24"/>
      <c r="Z95" s="25"/>
      <c r="AA95" s="76"/>
      <c r="AB95" s="80"/>
      <c r="AC95" s="63"/>
      <c r="AD95" s="25"/>
      <c r="AE95" s="24"/>
      <c r="AF95" s="25"/>
      <c r="AG95" s="28">
        <f t="shared" si="9"/>
        <v>388</v>
      </c>
      <c r="AH95" s="29">
        <f t="shared" si="10"/>
        <v>3</v>
      </c>
      <c r="AI95" s="30">
        <f t="shared" si="12"/>
        <v>2</v>
      </c>
      <c r="AJ95" s="31">
        <f t="shared" si="11"/>
        <v>6.466666666666667</v>
      </c>
    </row>
    <row r="96" spans="1:36" ht="12.75">
      <c r="A96" s="20" t="s">
        <v>248</v>
      </c>
      <c r="B96" s="21" t="s">
        <v>249</v>
      </c>
      <c r="C96" s="22" t="s">
        <v>170</v>
      </c>
      <c r="D96" s="23" t="s">
        <v>14</v>
      </c>
      <c r="E96" s="24"/>
      <c r="F96" s="25"/>
      <c r="G96" s="26"/>
      <c r="H96" s="25"/>
      <c r="I96" s="24"/>
      <c r="J96" s="25"/>
      <c r="K96" s="24">
        <v>249</v>
      </c>
      <c r="L96" s="25">
        <v>8</v>
      </c>
      <c r="M96" s="24"/>
      <c r="N96" s="25"/>
      <c r="O96" s="24">
        <v>252</v>
      </c>
      <c r="P96" s="25">
        <v>4</v>
      </c>
      <c r="Q96" s="24"/>
      <c r="R96" s="25"/>
      <c r="S96" s="24"/>
      <c r="T96" s="25"/>
      <c r="U96" s="24"/>
      <c r="V96" s="25"/>
      <c r="W96" s="24">
        <v>243</v>
      </c>
      <c r="X96" s="25">
        <v>3</v>
      </c>
      <c r="Y96" s="24">
        <v>232</v>
      </c>
      <c r="Z96" s="25">
        <v>2</v>
      </c>
      <c r="AA96" s="76">
        <v>254</v>
      </c>
      <c r="AB96" s="80">
        <v>5</v>
      </c>
      <c r="AC96" s="63">
        <v>261</v>
      </c>
      <c r="AD96" s="25">
        <v>6</v>
      </c>
      <c r="AE96" s="24">
        <v>258</v>
      </c>
      <c r="AF96" s="25">
        <v>7</v>
      </c>
      <c r="AG96" s="28">
        <f t="shared" si="9"/>
        <v>1749</v>
      </c>
      <c r="AH96" s="29">
        <f t="shared" si="10"/>
        <v>35</v>
      </c>
      <c r="AI96" s="30">
        <f t="shared" si="12"/>
        <v>7</v>
      </c>
      <c r="AJ96" s="31">
        <f t="shared" si="11"/>
        <v>8.32857142857143</v>
      </c>
    </row>
    <row r="97" spans="1:36" ht="12.75">
      <c r="A97" s="20" t="s">
        <v>250</v>
      </c>
      <c r="B97" s="21" t="s">
        <v>251</v>
      </c>
      <c r="C97" s="22" t="s">
        <v>170</v>
      </c>
      <c r="D97" s="23" t="s">
        <v>14</v>
      </c>
      <c r="E97" s="24"/>
      <c r="F97" s="25"/>
      <c r="G97" s="26"/>
      <c r="H97" s="25"/>
      <c r="I97" s="24"/>
      <c r="J97" s="25"/>
      <c r="K97" s="24">
        <v>224</v>
      </c>
      <c r="L97" s="25">
        <v>3</v>
      </c>
      <c r="M97" s="24"/>
      <c r="N97" s="25"/>
      <c r="O97" s="24"/>
      <c r="P97" s="25"/>
      <c r="Q97" s="24"/>
      <c r="R97" s="25"/>
      <c r="S97" s="24"/>
      <c r="T97" s="25"/>
      <c r="U97" s="24"/>
      <c r="V97" s="25"/>
      <c r="W97" s="24"/>
      <c r="X97" s="25"/>
      <c r="Y97" s="24"/>
      <c r="Z97" s="25"/>
      <c r="AA97" s="76"/>
      <c r="AB97" s="80"/>
      <c r="AC97" s="63"/>
      <c r="AD97" s="25"/>
      <c r="AE97" s="24">
        <v>228</v>
      </c>
      <c r="AF97" s="25">
        <v>3</v>
      </c>
      <c r="AG97" s="28">
        <f t="shared" si="9"/>
        <v>452</v>
      </c>
      <c r="AH97" s="29">
        <f t="shared" si="10"/>
        <v>6</v>
      </c>
      <c r="AI97" s="30">
        <f t="shared" si="12"/>
        <v>2</v>
      </c>
      <c r="AJ97" s="31">
        <f t="shared" si="11"/>
        <v>7.533333333333333</v>
      </c>
    </row>
    <row r="98" spans="1:36" ht="12.75">
      <c r="A98" s="20" t="s">
        <v>181</v>
      </c>
      <c r="B98" s="21" t="s">
        <v>182</v>
      </c>
      <c r="C98" s="22" t="s">
        <v>183</v>
      </c>
      <c r="D98" s="23" t="s">
        <v>17</v>
      </c>
      <c r="E98" s="24">
        <v>286</v>
      </c>
      <c r="F98" s="25">
        <v>17</v>
      </c>
      <c r="G98" s="26">
        <v>277</v>
      </c>
      <c r="H98" s="25">
        <v>14</v>
      </c>
      <c r="I98" s="24">
        <v>282</v>
      </c>
      <c r="J98" s="25">
        <v>16</v>
      </c>
      <c r="K98" s="24">
        <v>287</v>
      </c>
      <c r="L98" s="25">
        <v>20</v>
      </c>
      <c r="M98" s="24"/>
      <c r="N98" s="25"/>
      <c r="O98" s="24"/>
      <c r="P98" s="25"/>
      <c r="Q98" s="24">
        <v>289</v>
      </c>
      <c r="R98" s="25">
        <v>19</v>
      </c>
      <c r="S98" s="24">
        <v>286</v>
      </c>
      <c r="T98" s="25">
        <v>18</v>
      </c>
      <c r="U98" s="24">
        <v>287</v>
      </c>
      <c r="V98" s="25">
        <v>19</v>
      </c>
      <c r="W98" s="24">
        <v>294</v>
      </c>
      <c r="X98" s="25">
        <v>24</v>
      </c>
      <c r="Y98" s="24"/>
      <c r="Z98" s="25"/>
      <c r="AA98" s="76">
        <v>286</v>
      </c>
      <c r="AB98" s="80">
        <v>18</v>
      </c>
      <c r="AC98" s="63">
        <v>282</v>
      </c>
      <c r="AD98" s="25">
        <v>15</v>
      </c>
      <c r="AE98" s="24">
        <v>277</v>
      </c>
      <c r="AF98" s="25">
        <v>16</v>
      </c>
      <c r="AG98" s="28">
        <f t="shared" si="9"/>
        <v>3133</v>
      </c>
      <c r="AH98" s="29">
        <f t="shared" si="10"/>
        <v>196</v>
      </c>
      <c r="AI98" s="30">
        <f t="shared" si="12"/>
        <v>11</v>
      </c>
      <c r="AJ98" s="31">
        <f t="shared" si="11"/>
        <v>9.493939393939394</v>
      </c>
    </row>
    <row r="99" spans="1:36" ht="12.75">
      <c r="A99" s="20" t="s">
        <v>245</v>
      </c>
      <c r="B99" s="21" t="s">
        <v>184</v>
      </c>
      <c r="C99" s="22" t="s">
        <v>183</v>
      </c>
      <c r="D99" s="23" t="s">
        <v>36</v>
      </c>
      <c r="E99" s="24"/>
      <c r="F99" s="25"/>
      <c r="G99" s="26"/>
      <c r="H99" s="25"/>
      <c r="I99" s="24">
        <v>179</v>
      </c>
      <c r="J99" s="25">
        <v>3</v>
      </c>
      <c r="K99" s="24">
        <v>177</v>
      </c>
      <c r="L99" s="25">
        <v>1</v>
      </c>
      <c r="M99" s="24">
        <v>211</v>
      </c>
      <c r="N99" s="25">
        <v>3</v>
      </c>
      <c r="O99" s="24"/>
      <c r="P99" s="25"/>
      <c r="Q99" s="24"/>
      <c r="R99" s="25"/>
      <c r="S99" s="24"/>
      <c r="T99" s="25"/>
      <c r="U99" s="24"/>
      <c r="V99" s="25"/>
      <c r="W99" s="24"/>
      <c r="X99" s="25"/>
      <c r="Y99" s="24"/>
      <c r="Z99" s="25"/>
      <c r="AA99" s="76"/>
      <c r="AB99" s="80"/>
      <c r="AC99" s="63"/>
      <c r="AD99" s="25"/>
      <c r="AE99" s="24"/>
      <c r="AF99" s="25"/>
      <c r="AG99" s="28">
        <f aca="true" t="shared" si="13" ref="AG99:AG128">E99+G99+I99+K99+M99+O99+Q99+S99+U99+W99+Y99+AA99+AC99+AE99</f>
        <v>567</v>
      </c>
      <c r="AH99" s="29">
        <f aca="true" t="shared" si="14" ref="AH99:AH128">F99+H99+J99+L99+N99+P99+R99+T99+V99+X99+Z99+AB99+AD99+AF99</f>
        <v>7</v>
      </c>
      <c r="AI99" s="30">
        <f t="shared" si="12"/>
        <v>3</v>
      </c>
      <c r="AJ99" s="31">
        <f aca="true" t="shared" si="15" ref="AJ99:AJ128">AG99/(AI99*30)</f>
        <v>6.3</v>
      </c>
    </row>
    <row r="100" spans="1:36" ht="12.75">
      <c r="A100" s="20" t="s">
        <v>185</v>
      </c>
      <c r="B100" s="21" t="s">
        <v>186</v>
      </c>
      <c r="C100" s="22" t="s">
        <v>183</v>
      </c>
      <c r="D100" s="23" t="s">
        <v>17</v>
      </c>
      <c r="E100" s="24">
        <v>257</v>
      </c>
      <c r="F100" s="25">
        <v>9</v>
      </c>
      <c r="G100" s="30">
        <v>234</v>
      </c>
      <c r="H100" s="30">
        <v>3</v>
      </c>
      <c r="I100" s="24">
        <v>273</v>
      </c>
      <c r="J100" s="25">
        <v>9</v>
      </c>
      <c r="K100" s="30"/>
      <c r="L100" s="30"/>
      <c r="M100" s="24"/>
      <c r="N100" s="25"/>
      <c r="O100" s="30">
        <v>262</v>
      </c>
      <c r="P100" s="30">
        <v>8</v>
      </c>
      <c r="Q100" s="24">
        <v>278</v>
      </c>
      <c r="R100" s="25">
        <v>15</v>
      </c>
      <c r="S100" s="30"/>
      <c r="T100" s="30"/>
      <c r="U100" s="24"/>
      <c r="V100" s="25"/>
      <c r="W100" s="30"/>
      <c r="X100" s="30"/>
      <c r="Y100" s="24"/>
      <c r="Z100" s="25"/>
      <c r="AA100" s="30">
        <v>281</v>
      </c>
      <c r="AB100" s="78">
        <v>15</v>
      </c>
      <c r="AC100" s="63"/>
      <c r="AD100" s="25"/>
      <c r="AE100" s="30"/>
      <c r="AF100" s="30"/>
      <c r="AG100" s="28">
        <f t="shared" si="13"/>
        <v>1585</v>
      </c>
      <c r="AH100" s="29">
        <f t="shared" si="14"/>
        <v>59</v>
      </c>
      <c r="AI100" s="30">
        <f t="shared" si="12"/>
        <v>6</v>
      </c>
      <c r="AJ100" s="31">
        <f t="shared" si="15"/>
        <v>8.805555555555555</v>
      </c>
    </row>
    <row r="101" spans="1:36" ht="12.75">
      <c r="A101" s="20" t="s">
        <v>187</v>
      </c>
      <c r="B101" s="21" t="s">
        <v>188</v>
      </c>
      <c r="C101" s="22" t="s">
        <v>183</v>
      </c>
      <c r="D101" s="23" t="s">
        <v>17</v>
      </c>
      <c r="E101" s="24">
        <v>287</v>
      </c>
      <c r="F101" s="25">
        <v>19</v>
      </c>
      <c r="G101" s="30"/>
      <c r="H101" s="30"/>
      <c r="I101" s="24">
        <v>286</v>
      </c>
      <c r="J101" s="25">
        <v>18</v>
      </c>
      <c r="K101" s="30"/>
      <c r="L101" s="30"/>
      <c r="M101" s="24"/>
      <c r="N101" s="25"/>
      <c r="O101" s="30">
        <v>256</v>
      </c>
      <c r="P101" s="30">
        <v>6</v>
      </c>
      <c r="Q101" s="36">
        <v>282</v>
      </c>
      <c r="R101" s="37">
        <v>16</v>
      </c>
      <c r="S101" s="30">
        <v>288</v>
      </c>
      <c r="T101" s="30">
        <v>20</v>
      </c>
      <c r="U101" s="24">
        <v>281</v>
      </c>
      <c r="V101" s="25">
        <v>15</v>
      </c>
      <c r="W101" s="30"/>
      <c r="X101" s="30"/>
      <c r="Y101" s="24"/>
      <c r="Z101" s="25"/>
      <c r="AA101" s="30">
        <v>278</v>
      </c>
      <c r="AB101" s="78">
        <v>14</v>
      </c>
      <c r="AC101" s="63"/>
      <c r="AD101" s="25"/>
      <c r="AE101" s="30">
        <v>284</v>
      </c>
      <c r="AF101" s="30">
        <v>17</v>
      </c>
      <c r="AG101" s="28">
        <f t="shared" si="13"/>
        <v>2242</v>
      </c>
      <c r="AH101" s="29">
        <f t="shared" si="14"/>
        <v>125</v>
      </c>
      <c r="AI101" s="30">
        <f t="shared" si="12"/>
        <v>8</v>
      </c>
      <c r="AJ101" s="31">
        <f t="shared" si="15"/>
        <v>9.341666666666667</v>
      </c>
    </row>
    <row r="102" spans="1:36" ht="12.75">
      <c r="A102" s="20" t="s">
        <v>189</v>
      </c>
      <c r="B102" s="21" t="s">
        <v>190</v>
      </c>
      <c r="C102" s="22" t="s">
        <v>183</v>
      </c>
      <c r="D102" s="23" t="s">
        <v>17</v>
      </c>
      <c r="E102" s="24">
        <v>238</v>
      </c>
      <c r="F102" s="25">
        <v>3</v>
      </c>
      <c r="G102" s="30"/>
      <c r="H102" s="30"/>
      <c r="I102" s="24"/>
      <c r="J102" s="25"/>
      <c r="K102" s="30"/>
      <c r="L102" s="30"/>
      <c r="M102" s="24"/>
      <c r="N102" s="25"/>
      <c r="O102" s="30"/>
      <c r="P102" s="30"/>
      <c r="Q102" s="36"/>
      <c r="R102" s="37"/>
      <c r="S102" s="30"/>
      <c r="T102" s="30"/>
      <c r="U102" s="24"/>
      <c r="V102" s="25"/>
      <c r="W102" s="30"/>
      <c r="X102" s="30"/>
      <c r="Y102" s="24"/>
      <c r="Z102" s="25"/>
      <c r="AA102" s="30"/>
      <c r="AB102" s="78"/>
      <c r="AC102" s="63"/>
      <c r="AD102" s="25"/>
      <c r="AE102" s="30"/>
      <c r="AF102" s="30"/>
      <c r="AG102" s="28">
        <f t="shared" si="13"/>
        <v>238</v>
      </c>
      <c r="AH102" s="29">
        <f t="shared" si="14"/>
        <v>3</v>
      </c>
      <c r="AI102" s="30">
        <f t="shared" si="12"/>
        <v>1</v>
      </c>
      <c r="AJ102" s="31">
        <f t="shared" si="15"/>
        <v>7.933333333333334</v>
      </c>
    </row>
    <row r="103" spans="1:36" ht="12.75">
      <c r="A103" s="20" t="s">
        <v>191</v>
      </c>
      <c r="B103" s="21" t="s">
        <v>192</v>
      </c>
      <c r="C103" s="22" t="s">
        <v>183</v>
      </c>
      <c r="D103" s="23" t="s">
        <v>11</v>
      </c>
      <c r="E103" s="24"/>
      <c r="F103" s="25"/>
      <c r="G103" s="30"/>
      <c r="H103" s="30"/>
      <c r="I103" s="24">
        <v>237</v>
      </c>
      <c r="J103" s="25">
        <v>3</v>
      </c>
      <c r="K103" s="30">
        <v>218</v>
      </c>
      <c r="L103" s="30">
        <v>2</v>
      </c>
      <c r="M103" s="24">
        <v>227</v>
      </c>
      <c r="N103" s="25">
        <v>5</v>
      </c>
      <c r="O103" s="30"/>
      <c r="P103" s="30"/>
      <c r="Q103" s="36"/>
      <c r="R103" s="37"/>
      <c r="S103" s="30"/>
      <c r="T103" s="30"/>
      <c r="U103" s="24"/>
      <c r="V103" s="25"/>
      <c r="W103" s="30"/>
      <c r="X103" s="30"/>
      <c r="Y103" s="24"/>
      <c r="Z103" s="25"/>
      <c r="AA103" s="30">
        <v>204</v>
      </c>
      <c r="AB103" s="78">
        <v>1</v>
      </c>
      <c r="AC103" s="63"/>
      <c r="AD103" s="25"/>
      <c r="AE103" s="30"/>
      <c r="AF103" s="30"/>
      <c r="AG103" s="28">
        <f t="shared" si="13"/>
        <v>886</v>
      </c>
      <c r="AH103" s="29">
        <f t="shared" si="14"/>
        <v>11</v>
      </c>
      <c r="AI103" s="30">
        <f t="shared" si="12"/>
        <v>4</v>
      </c>
      <c r="AJ103" s="31">
        <f t="shared" si="15"/>
        <v>7.383333333333334</v>
      </c>
    </row>
    <row r="104" spans="1:36" ht="12.75">
      <c r="A104" s="20" t="s">
        <v>193</v>
      </c>
      <c r="B104" s="21" t="s">
        <v>194</v>
      </c>
      <c r="C104" s="22" t="s">
        <v>183</v>
      </c>
      <c r="D104" s="23" t="s">
        <v>31</v>
      </c>
      <c r="E104" s="24">
        <v>238</v>
      </c>
      <c r="F104" s="25">
        <v>2</v>
      </c>
      <c r="G104" s="30">
        <v>260</v>
      </c>
      <c r="H104" s="30">
        <v>3</v>
      </c>
      <c r="I104" s="24">
        <v>265</v>
      </c>
      <c r="J104" s="25">
        <v>6</v>
      </c>
      <c r="K104" s="30"/>
      <c r="L104" s="30"/>
      <c r="M104" s="24">
        <v>265</v>
      </c>
      <c r="N104" s="25">
        <v>7</v>
      </c>
      <c r="O104" s="30">
        <v>256</v>
      </c>
      <c r="P104" s="30">
        <v>9</v>
      </c>
      <c r="Q104" s="36">
        <v>260</v>
      </c>
      <c r="R104" s="37">
        <v>5</v>
      </c>
      <c r="S104" s="30">
        <v>270</v>
      </c>
      <c r="T104" s="30">
        <v>11</v>
      </c>
      <c r="U104" s="24">
        <v>276</v>
      </c>
      <c r="V104" s="25">
        <v>12</v>
      </c>
      <c r="W104" s="30"/>
      <c r="X104" s="30"/>
      <c r="Y104" s="24"/>
      <c r="Z104" s="25"/>
      <c r="AA104" s="30">
        <v>276</v>
      </c>
      <c r="AB104" s="78">
        <v>11</v>
      </c>
      <c r="AC104" s="63"/>
      <c r="AD104" s="25"/>
      <c r="AE104" s="30"/>
      <c r="AF104" s="30"/>
      <c r="AG104" s="28">
        <f t="shared" si="13"/>
        <v>2366</v>
      </c>
      <c r="AH104" s="29">
        <f t="shared" si="14"/>
        <v>66</v>
      </c>
      <c r="AI104" s="30">
        <f t="shared" si="12"/>
        <v>9</v>
      </c>
      <c r="AJ104" s="31">
        <f t="shared" si="15"/>
        <v>8.762962962962963</v>
      </c>
    </row>
    <row r="105" spans="1:36" ht="12.75">
      <c r="A105" s="20" t="s">
        <v>195</v>
      </c>
      <c r="B105" s="21" t="s">
        <v>196</v>
      </c>
      <c r="C105" s="22" t="s">
        <v>183</v>
      </c>
      <c r="D105" s="23" t="s">
        <v>17</v>
      </c>
      <c r="E105" s="24">
        <v>170</v>
      </c>
      <c r="F105" s="25">
        <v>3</v>
      </c>
      <c r="G105" s="30">
        <v>166</v>
      </c>
      <c r="H105" s="30">
        <v>0</v>
      </c>
      <c r="I105" s="24">
        <v>227</v>
      </c>
      <c r="J105" s="25">
        <v>6</v>
      </c>
      <c r="K105" s="30">
        <v>219</v>
      </c>
      <c r="L105" s="30">
        <v>1</v>
      </c>
      <c r="M105" s="24">
        <v>240</v>
      </c>
      <c r="N105" s="25">
        <v>5</v>
      </c>
      <c r="O105" s="30">
        <v>222</v>
      </c>
      <c r="P105" s="30">
        <v>3</v>
      </c>
      <c r="Q105" s="36">
        <v>255</v>
      </c>
      <c r="R105" s="37">
        <v>8</v>
      </c>
      <c r="S105" s="30">
        <v>252</v>
      </c>
      <c r="T105" s="30">
        <v>6</v>
      </c>
      <c r="U105" s="24">
        <v>258</v>
      </c>
      <c r="V105" s="25">
        <v>6</v>
      </c>
      <c r="W105" s="30"/>
      <c r="X105" s="30"/>
      <c r="Y105" s="24"/>
      <c r="Z105" s="25"/>
      <c r="AA105" s="30">
        <v>251</v>
      </c>
      <c r="AB105" s="78">
        <v>6</v>
      </c>
      <c r="AC105" s="63"/>
      <c r="AD105" s="25"/>
      <c r="AE105" s="30"/>
      <c r="AF105" s="30"/>
      <c r="AG105" s="28">
        <f t="shared" si="13"/>
        <v>2260</v>
      </c>
      <c r="AH105" s="29">
        <f t="shared" si="14"/>
        <v>44</v>
      </c>
      <c r="AI105" s="30">
        <f t="shared" si="12"/>
        <v>10</v>
      </c>
      <c r="AJ105" s="31">
        <f t="shared" si="15"/>
        <v>7.533333333333333</v>
      </c>
    </row>
    <row r="106" spans="1:36" ht="12.75">
      <c r="A106" s="20" t="s">
        <v>197</v>
      </c>
      <c r="B106" s="21" t="s">
        <v>198</v>
      </c>
      <c r="C106" s="22" t="s">
        <v>183</v>
      </c>
      <c r="D106" s="23" t="s">
        <v>17</v>
      </c>
      <c r="E106" s="24">
        <v>257</v>
      </c>
      <c r="F106" s="25">
        <v>9</v>
      </c>
      <c r="G106" s="30"/>
      <c r="H106" s="30"/>
      <c r="I106" s="24"/>
      <c r="J106" s="25"/>
      <c r="K106" s="30"/>
      <c r="L106" s="30"/>
      <c r="M106" s="24"/>
      <c r="N106" s="25"/>
      <c r="O106" s="30">
        <v>241</v>
      </c>
      <c r="P106" s="30">
        <v>5</v>
      </c>
      <c r="Q106" s="36">
        <v>270</v>
      </c>
      <c r="R106" s="37">
        <v>12</v>
      </c>
      <c r="S106" s="30">
        <v>266</v>
      </c>
      <c r="T106" s="30">
        <v>6</v>
      </c>
      <c r="U106" s="24">
        <v>266</v>
      </c>
      <c r="V106" s="25">
        <v>7</v>
      </c>
      <c r="W106" s="30">
        <v>268</v>
      </c>
      <c r="X106" s="30">
        <v>11</v>
      </c>
      <c r="Y106" s="24"/>
      <c r="Z106" s="25"/>
      <c r="AA106" s="30">
        <v>259</v>
      </c>
      <c r="AB106" s="78">
        <v>7</v>
      </c>
      <c r="AC106" s="63"/>
      <c r="AD106" s="25"/>
      <c r="AE106" s="30"/>
      <c r="AF106" s="30"/>
      <c r="AG106" s="28">
        <f t="shared" si="13"/>
        <v>1827</v>
      </c>
      <c r="AH106" s="29">
        <f t="shared" si="14"/>
        <v>57</v>
      </c>
      <c r="AI106" s="30">
        <f t="shared" si="12"/>
        <v>7</v>
      </c>
      <c r="AJ106" s="31">
        <f t="shared" si="15"/>
        <v>8.7</v>
      </c>
    </row>
    <row r="107" spans="1:36" ht="12.75">
      <c r="A107" s="40" t="s">
        <v>199</v>
      </c>
      <c r="B107" s="50" t="s">
        <v>200</v>
      </c>
      <c r="C107" s="47" t="s">
        <v>183</v>
      </c>
      <c r="D107" s="50" t="s">
        <v>17</v>
      </c>
      <c r="E107" s="36">
        <v>219</v>
      </c>
      <c r="F107" s="25">
        <v>1</v>
      </c>
      <c r="G107" s="1"/>
      <c r="H107" s="1"/>
      <c r="I107" s="24"/>
      <c r="J107" s="25"/>
      <c r="K107" s="30"/>
      <c r="L107" s="30"/>
      <c r="M107" s="24"/>
      <c r="N107" s="25"/>
      <c r="O107" s="30"/>
      <c r="P107" s="30"/>
      <c r="Q107" s="33"/>
      <c r="R107" s="34"/>
      <c r="S107" s="30"/>
      <c r="T107" s="30"/>
      <c r="U107" s="24"/>
      <c r="V107" s="25"/>
      <c r="W107" s="24"/>
      <c r="X107" s="25"/>
      <c r="Y107" s="24"/>
      <c r="Z107" s="25"/>
      <c r="AA107" s="76"/>
      <c r="AB107" s="80"/>
      <c r="AC107" s="63"/>
      <c r="AD107" s="25"/>
      <c r="AE107" s="24"/>
      <c r="AF107" s="30"/>
      <c r="AG107" s="28">
        <f t="shared" si="13"/>
        <v>219</v>
      </c>
      <c r="AH107" s="29">
        <f t="shared" si="14"/>
        <v>1</v>
      </c>
      <c r="AI107" s="30">
        <f t="shared" si="12"/>
        <v>1</v>
      </c>
      <c r="AJ107" s="31">
        <f t="shared" si="15"/>
        <v>7.3</v>
      </c>
    </row>
    <row r="108" spans="1:36" ht="12.75">
      <c r="A108" s="40" t="s">
        <v>201</v>
      </c>
      <c r="B108" s="55" t="s">
        <v>202</v>
      </c>
      <c r="C108" s="55" t="s">
        <v>183</v>
      </c>
      <c r="D108" s="56" t="s">
        <v>11</v>
      </c>
      <c r="E108" s="36">
        <v>214</v>
      </c>
      <c r="F108" s="25">
        <v>5</v>
      </c>
      <c r="G108" s="1"/>
      <c r="H108" s="1"/>
      <c r="I108" s="24"/>
      <c r="J108" s="25"/>
      <c r="K108" s="30"/>
      <c r="L108" s="30"/>
      <c r="M108" s="24"/>
      <c r="N108" s="25"/>
      <c r="O108" s="30"/>
      <c r="P108" s="30"/>
      <c r="Q108" s="24"/>
      <c r="R108" s="25"/>
      <c r="S108" s="30"/>
      <c r="T108" s="30"/>
      <c r="U108" s="24"/>
      <c r="V108" s="25"/>
      <c r="W108" s="24"/>
      <c r="X108" s="25"/>
      <c r="Y108" s="24"/>
      <c r="Z108" s="25"/>
      <c r="AA108" s="76">
        <v>201</v>
      </c>
      <c r="AB108" s="80">
        <v>2</v>
      </c>
      <c r="AC108" s="63"/>
      <c r="AD108" s="25"/>
      <c r="AE108" s="24"/>
      <c r="AF108" s="30"/>
      <c r="AG108" s="28">
        <f t="shared" si="13"/>
        <v>415</v>
      </c>
      <c r="AH108" s="29">
        <f t="shared" si="14"/>
        <v>7</v>
      </c>
      <c r="AI108" s="30">
        <f t="shared" si="12"/>
        <v>2</v>
      </c>
      <c r="AJ108" s="31">
        <f t="shared" si="15"/>
        <v>6.916666666666667</v>
      </c>
    </row>
    <row r="109" spans="1:36" ht="12.75">
      <c r="A109" s="40" t="s">
        <v>203</v>
      </c>
      <c r="B109" s="21" t="s">
        <v>204</v>
      </c>
      <c r="C109" s="57" t="s">
        <v>205</v>
      </c>
      <c r="D109" s="65" t="s">
        <v>31</v>
      </c>
      <c r="E109" s="24">
        <v>219</v>
      </c>
      <c r="F109" s="25">
        <v>3</v>
      </c>
      <c r="G109" s="30">
        <v>220</v>
      </c>
      <c r="H109" s="30">
        <v>3</v>
      </c>
      <c r="I109" s="24">
        <v>216</v>
      </c>
      <c r="J109" s="25">
        <v>2</v>
      </c>
      <c r="K109" s="30">
        <v>231</v>
      </c>
      <c r="L109" s="30">
        <v>4</v>
      </c>
      <c r="M109" s="24">
        <v>226</v>
      </c>
      <c r="N109" s="25">
        <v>3</v>
      </c>
      <c r="O109" s="30">
        <v>213</v>
      </c>
      <c r="P109" s="30">
        <v>3</v>
      </c>
      <c r="Q109" s="24">
        <v>225</v>
      </c>
      <c r="R109" s="25">
        <v>2</v>
      </c>
      <c r="S109" s="30">
        <v>197</v>
      </c>
      <c r="T109" s="30">
        <v>2</v>
      </c>
      <c r="U109" s="24">
        <v>236</v>
      </c>
      <c r="V109" s="25">
        <v>6</v>
      </c>
      <c r="W109" s="24"/>
      <c r="X109" s="25"/>
      <c r="Y109" s="24"/>
      <c r="Z109" s="25"/>
      <c r="AA109" s="76"/>
      <c r="AB109" s="80"/>
      <c r="AC109" s="63"/>
      <c r="AD109" s="25"/>
      <c r="AE109" s="24"/>
      <c r="AF109" s="30"/>
      <c r="AG109" s="28">
        <f t="shared" si="13"/>
        <v>1983</v>
      </c>
      <c r="AH109" s="29">
        <f t="shared" si="14"/>
        <v>28</v>
      </c>
      <c r="AI109" s="30">
        <f t="shared" si="12"/>
        <v>9</v>
      </c>
      <c r="AJ109" s="31">
        <f t="shared" si="15"/>
        <v>7.344444444444444</v>
      </c>
    </row>
    <row r="110" spans="1:36" ht="12.75">
      <c r="A110" s="44" t="s">
        <v>206</v>
      </c>
      <c r="B110" s="21" t="s">
        <v>207</v>
      </c>
      <c r="C110" s="57" t="s">
        <v>208</v>
      </c>
      <c r="D110" s="23" t="s">
        <v>31</v>
      </c>
      <c r="E110" s="63"/>
      <c r="F110" s="25"/>
      <c r="G110" s="30">
        <v>183</v>
      </c>
      <c r="H110" s="30">
        <v>1</v>
      </c>
      <c r="I110" s="24">
        <v>216</v>
      </c>
      <c r="J110" s="25">
        <v>1</v>
      </c>
      <c r="K110" s="30">
        <v>199</v>
      </c>
      <c r="L110" s="30">
        <v>1</v>
      </c>
      <c r="M110" s="24">
        <v>215</v>
      </c>
      <c r="N110" s="25">
        <v>1</v>
      </c>
      <c r="O110" s="58">
        <v>211</v>
      </c>
      <c r="P110" s="58">
        <v>1</v>
      </c>
      <c r="Q110" s="24">
        <v>242</v>
      </c>
      <c r="R110" s="25">
        <v>5</v>
      </c>
      <c r="S110" s="30">
        <v>222</v>
      </c>
      <c r="T110" s="30">
        <v>1</v>
      </c>
      <c r="U110" s="24">
        <v>228</v>
      </c>
      <c r="V110" s="25">
        <v>4</v>
      </c>
      <c r="W110" s="24">
        <v>218</v>
      </c>
      <c r="X110" s="25">
        <v>0</v>
      </c>
      <c r="Y110" s="24">
        <v>193</v>
      </c>
      <c r="Z110" s="25">
        <v>0</v>
      </c>
      <c r="AA110" s="76">
        <v>222</v>
      </c>
      <c r="AB110" s="80">
        <v>6</v>
      </c>
      <c r="AC110" s="63">
        <v>198</v>
      </c>
      <c r="AD110" s="25">
        <v>0</v>
      </c>
      <c r="AE110" s="24">
        <v>218</v>
      </c>
      <c r="AF110" s="30">
        <v>3</v>
      </c>
      <c r="AG110" s="28">
        <f t="shared" si="13"/>
        <v>2765</v>
      </c>
      <c r="AH110" s="29">
        <f t="shared" si="14"/>
        <v>24</v>
      </c>
      <c r="AI110" s="30">
        <f t="shared" si="12"/>
        <v>13</v>
      </c>
      <c r="AJ110" s="83">
        <f t="shared" si="15"/>
        <v>7.089743589743589</v>
      </c>
    </row>
    <row r="111" spans="1:36" ht="12.75">
      <c r="A111" s="44" t="s">
        <v>209</v>
      </c>
      <c r="B111" s="21" t="s">
        <v>210</v>
      </c>
      <c r="C111" s="57" t="s">
        <v>208</v>
      </c>
      <c r="D111" s="23" t="s">
        <v>17</v>
      </c>
      <c r="E111" s="63">
        <v>160</v>
      </c>
      <c r="F111" s="25">
        <v>1</v>
      </c>
      <c r="G111" s="30"/>
      <c r="H111" s="30"/>
      <c r="I111" s="24"/>
      <c r="J111" s="25"/>
      <c r="K111" s="30"/>
      <c r="L111" s="30"/>
      <c r="M111" s="24"/>
      <c r="N111" s="25"/>
      <c r="O111" s="58"/>
      <c r="P111" s="58"/>
      <c r="Q111" s="24">
        <v>214</v>
      </c>
      <c r="R111" s="25">
        <v>2</v>
      </c>
      <c r="S111" s="30">
        <v>166</v>
      </c>
      <c r="T111" s="30">
        <v>1</v>
      </c>
      <c r="U111" s="24">
        <v>228</v>
      </c>
      <c r="V111" s="25">
        <v>1</v>
      </c>
      <c r="W111" s="24">
        <v>191</v>
      </c>
      <c r="X111" s="25">
        <v>3</v>
      </c>
      <c r="Y111" s="24">
        <v>200</v>
      </c>
      <c r="Z111" s="25">
        <v>1</v>
      </c>
      <c r="AA111" s="76">
        <v>176</v>
      </c>
      <c r="AB111" s="80">
        <v>2</v>
      </c>
      <c r="AC111" s="63"/>
      <c r="AD111" s="81"/>
      <c r="AE111" s="24">
        <v>184</v>
      </c>
      <c r="AF111" s="30">
        <v>0</v>
      </c>
      <c r="AG111" s="28">
        <f t="shared" si="13"/>
        <v>1519</v>
      </c>
      <c r="AH111" s="29">
        <f t="shared" si="14"/>
        <v>11</v>
      </c>
      <c r="AI111" s="30">
        <f t="shared" si="12"/>
        <v>8</v>
      </c>
      <c r="AJ111" s="84">
        <f t="shared" si="15"/>
        <v>6.329166666666667</v>
      </c>
    </row>
    <row r="112" spans="1:36" ht="12.75">
      <c r="A112" s="1" t="s">
        <v>211</v>
      </c>
      <c r="B112" s="59" t="s">
        <v>212</v>
      </c>
      <c r="C112" s="59" t="s">
        <v>208</v>
      </c>
      <c r="D112" s="66" t="s">
        <v>17</v>
      </c>
      <c r="E112" s="63">
        <v>139</v>
      </c>
      <c r="F112" s="25">
        <v>0</v>
      </c>
      <c r="G112" s="30">
        <v>134</v>
      </c>
      <c r="H112" s="30">
        <v>1</v>
      </c>
      <c r="I112" s="24"/>
      <c r="J112" s="25"/>
      <c r="K112" s="30"/>
      <c r="L112" s="30"/>
      <c r="M112" s="24">
        <v>138</v>
      </c>
      <c r="N112" s="25">
        <v>1</v>
      </c>
      <c r="O112" s="30">
        <v>148</v>
      </c>
      <c r="P112" s="30">
        <v>0</v>
      </c>
      <c r="Q112" s="24">
        <v>165</v>
      </c>
      <c r="R112" s="25">
        <v>1</v>
      </c>
      <c r="S112" s="30">
        <v>136</v>
      </c>
      <c r="T112" s="30">
        <v>0</v>
      </c>
      <c r="U112" s="24">
        <v>132</v>
      </c>
      <c r="V112" s="25">
        <v>2</v>
      </c>
      <c r="W112" s="24">
        <v>177</v>
      </c>
      <c r="X112" s="25">
        <v>0</v>
      </c>
      <c r="Y112" s="24">
        <v>152</v>
      </c>
      <c r="Z112" s="25">
        <v>0</v>
      </c>
      <c r="AA112" s="76">
        <v>139</v>
      </c>
      <c r="AB112" s="80">
        <v>1</v>
      </c>
      <c r="AC112" s="63">
        <v>149</v>
      </c>
      <c r="AD112" s="82">
        <v>0</v>
      </c>
      <c r="AE112" s="63">
        <v>129</v>
      </c>
      <c r="AF112" s="30">
        <v>2</v>
      </c>
      <c r="AG112" s="28">
        <f t="shared" si="13"/>
        <v>1738</v>
      </c>
      <c r="AH112" s="29">
        <f t="shared" si="14"/>
        <v>8</v>
      </c>
      <c r="AI112" s="30">
        <f t="shared" si="12"/>
        <v>12</v>
      </c>
      <c r="AJ112" s="31">
        <f t="shared" si="15"/>
        <v>4.8277777777777775</v>
      </c>
    </row>
    <row r="113" spans="1:36" ht="12.75">
      <c r="A113" s="1" t="s">
        <v>221</v>
      </c>
      <c r="B113" s="64" t="s">
        <v>222</v>
      </c>
      <c r="C113" s="64" t="s">
        <v>223</v>
      </c>
      <c r="D113" s="66" t="s">
        <v>31</v>
      </c>
      <c r="E113" s="30">
        <v>148</v>
      </c>
      <c r="F113" s="30">
        <v>1</v>
      </c>
      <c r="G113" s="87"/>
      <c r="H113" s="78"/>
      <c r="I113" s="30">
        <v>114</v>
      </c>
      <c r="J113" s="30">
        <v>0</v>
      </c>
      <c r="K113" s="89"/>
      <c r="L113" s="90"/>
      <c r="M113" s="30">
        <v>174</v>
      </c>
      <c r="N113" s="30">
        <v>0</v>
      </c>
      <c r="O113" s="87"/>
      <c r="P113" s="78"/>
      <c r="Q113" s="1"/>
      <c r="R113" s="1"/>
      <c r="S113" s="87">
        <v>131</v>
      </c>
      <c r="T113" s="78">
        <v>0</v>
      </c>
      <c r="U113" s="30">
        <v>183</v>
      </c>
      <c r="V113" s="30">
        <v>3</v>
      </c>
      <c r="W113" s="87">
        <v>181</v>
      </c>
      <c r="X113" s="78">
        <v>0</v>
      </c>
      <c r="Y113" s="30"/>
      <c r="Z113" s="78"/>
      <c r="AA113" s="30">
        <v>196</v>
      </c>
      <c r="AB113" s="78">
        <v>4</v>
      </c>
      <c r="AC113" s="30">
        <v>187</v>
      </c>
      <c r="AD113" s="78">
        <v>2</v>
      </c>
      <c r="AE113" s="30">
        <v>205</v>
      </c>
      <c r="AF113" s="30">
        <v>1</v>
      </c>
      <c r="AG113" s="28">
        <f t="shared" si="13"/>
        <v>1519</v>
      </c>
      <c r="AH113" s="29">
        <f t="shared" si="14"/>
        <v>11</v>
      </c>
      <c r="AI113" s="30">
        <f t="shared" si="12"/>
        <v>9</v>
      </c>
      <c r="AJ113" s="85">
        <f t="shared" si="15"/>
        <v>5.625925925925926</v>
      </c>
    </row>
    <row r="114" spans="1:36" ht="12.75">
      <c r="A114" s="60" t="s">
        <v>224</v>
      </c>
      <c r="B114" s="57" t="s">
        <v>225</v>
      </c>
      <c r="C114" s="57" t="s">
        <v>223</v>
      </c>
      <c r="D114" s="67" t="s">
        <v>31</v>
      </c>
      <c r="E114" s="53">
        <v>116</v>
      </c>
      <c r="F114" s="53">
        <v>0</v>
      </c>
      <c r="G114" s="88"/>
      <c r="H114" s="79"/>
      <c r="I114" s="75">
        <v>181</v>
      </c>
      <c r="J114" s="75">
        <v>4</v>
      </c>
      <c r="K114" s="88"/>
      <c r="L114" s="79"/>
      <c r="M114" s="91">
        <v>136</v>
      </c>
      <c r="N114" s="92">
        <v>2</v>
      </c>
      <c r="O114" s="88"/>
      <c r="P114" s="79"/>
      <c r="S114" s="103">
        <v>139</v>
      </c>
      <c r="T114" s="104">
        <v>1</v>
      </c>
      <c r="W114" s="88"/>
      <c r="X114" s="79"/>
      <c r="Z114" s="79"/>
      <c r="AA114" s="75">
        <v>162</v>
      </c>
      <c r="AB114" s="119">
        <v>1</v>
      </c>
      <c r="AC114" s="75">
        <v>159</v>
      </c>
      <c r="AD114" s="119">
        <v>2</v>
      </c>
      <c r="AG114" s="28">
        <f t="shared" si="13"/>
        <v>893</v>
      </c>
      <c r="AH114" s="29">
        <f t="shared" si="14"/>
        <v>10</v>
      </c>
      <c r="AI114" s="53">
        <f t="shared" si="12"/>
        <v>6</v>
      </c>
      <c r="AJ114" s="86">
        <f t="shared" si="15"/>
        <v>4.961111111111111</v>
      </c>
    </row>
    <row r="115" spans="1:36" ht="12.75">
      <c r="A115" s="60" t="s">
        <v>226</v>
      </c>
      <c r="B115" s="57" t="s">
        <v>227</v>
      </c>
      <c r="C115" s="57" t="s">
        <v>223</v>
      </c>
      <c r="D115" s="67" t="s">
        <v>17</v>
      </c>
      <c r="E115" s="53">
        <v>182</v>
      </c>
      <c r="F115" s="53">
        <v>0</v>
      </c>
      <c r="G115" s="88"/>
      <c r="H115" s="79"/>
      <c r="I115" s="75">
        <v>209</v>
      </c>
      <c r="J115" s="75">
        <v>2</v>
      </c>
      <c r="K115" s="88"/>
      <c r="L115" s="79"/>
      <c r="M115" s="75"/>
      <c r="N115" s="75"/>
      <c r="O115" s="88"/>
      <c r="P115" s="79"/>
      <c r="S115" s="103"/>
      <c r="T115" s="104"/>
      <c r="W115" s="88"/>
      <c r="X115" s="79"/>
      <c r="Z115" s="79"/>
      <c r="AA115" s="75">
        <v>225</v>
      </c>
      <c r="AB115" s="119">
        <v>3</v>
      </c>
      <c r="AD115" s="119"/>
      <c r="AE115" s="53">
        <v>220</v>
      </c>
      <c r="AF115" s="53">
        <v>3</v>
      </c>
      <c r="AG115" s="28">
        <f t="shared" si="13"/>
        <v>836</v>
      </c>
      <c r="AH115" s="29">
        <f t="shared" si="14"/>
        <v>8</v>
      </c>
      <c r="AI115" s="53">
        <f t="shared" si="12"/>
        <v>4</v>
      </c>
      <c r="AJ115" s="86">
        <f t="shared" si="15"/>
        <v>6.966666666666667</v>
      </c>
    </row>
    <row r="116" spans="1:36" ht="12.75">
      <c r="A116" s="60" t="s">
        <v>228</v>
      </c>
      <c r="B116" s="57" t="s">
        <v>229</v>
      </c>
      <c r="C116" s="57" t="s">
        <v>223</v>
      </c>
      <c r="D116" s="67" t="s">
        <v>31</v>
      </c>
      <c r="E116" s="53">
        <v>173</v>
      </c>
      <c r="F116" s="53">
        <v>2</v>
      </c>
      <c r="G116" s="88"/>
      <c r="H116" s="79"/>
      <c r="I116" s="75">
        <v>193</v>
      </c>
      <c r="J116" s="75">
        <v>2</v>
      </c>
      <c r="K116" s="88"/>
      <c r="L116" s="79"/>
      <c r="M116" s="75">
        <v>191</v>
      </c>
      <c r="N116" s="75">
        <v>2</v>
      </c>
      <c r="O116" s="88"/>
      <c r="P116" s="79"/>
      <c r="S116" s="103">
        <v>145</v>
      </c>
      <c r="T116" s="104">
        <v>0</v>
      </c>
      <c r="U116" s="58">
        <v>206</v>
      </c>
      <c r="V116" s="58">
        <v>2</v>
      </c>
      <c r="W116" s="103">
        <v>163</v>
      </c>
      <c r="X116" s="104">
        <v>0</v>
      </c>
      <c r="Z116" s="79"/>
      <c r="AA116" s="30">
        <v>180</v>
      </c>
      <c r="AB116" s="119">
        <v>0</v>
      </c>
      <c r="AC116" s="75">
        <v>162</v>
      </c>
      <c r="AD116" s="119">
        <v>2</v>
      </c>
      <c r="AE116" s="53">
        <v>179</v>
      </c>
      <c r="AF116" s="53">
        <v>1</v>
      </c>
      <c r="AG116" s="28">
        <f t="shared" si="13"/>
        <v>1592</v>
      </c>
      <c r="AH116" s="29">
        <f t="shared" si="14"/>
        <v>11</v>
      </c>
      <c r="AI116" s="53">
        <f t="shared" si="12"/>
        <v>9</v>
      </c>
      <c r="AJ116" s="86">
        <f t="shared" si="15"/>
        <v>5.896296296296296</v>
      </c>
    </row>
    <row r="117" spans="1:36" ht="12.75">
      <c r="A117" s="60" t="s">
        <v>230</v>
      </c>
      <c r="B117" s="57" t="s">
        <v>231</v>
      </c>
      <c r="C117" s="57" t="s">
        <v>223</v>
      </c>
      <c r="D117" s="67" t="s">
        <v>31</v>
      </c>
      <c r="E117" s="53">
        <v>57</v>
      </c>
      <c r="F117" s="53">
        <v>0</v>
      </c>
      <c r="G117" s="88"/>
      <c r="H117" s="79"/>
      <c r="I117" s="75">
        <v>29</v>
      </c>
      <c r="J117" s="75">
        <v>0</v>
      </c>
      <c r="K117" s="88"/>
      <c r="L117" s="79"/>
      <c r="M117" s="75"/>
      <c r="N117" s="75"/>
      <c r="O117" s="88"/>
      <c r="P117" s="79"/>
      <c r="S117" s="103">
        <v>131</v>
      </c>
      <c r="T117" s="104">
        <v>1</v>
      </c>
      <c r="U117" s="58"/>
      <c r="V117" s="58"/>
      <c r="W117" s="88"/>
      <c r="X117" s="79"/>
      <c r="Z117" s="79"/>
      <c r="AA117" s="75"/>
      <c r="AB117" s="119"/>
      <c r="AC117" s="75">
        <v>135</v>
      </c>
      <c r="AD117" s="119">
        <v>1</v>
      </c>
      <c r="AE117" s="53">
        <v>133</v>
      </c>
      <c r="AF117" s="53">
        <v>1</v>
      </c>
      <c r="AG117" s="28">
        <f t="shared" si="13"/>
        <v>485</v>
      </c>
      <c r="AH117" s="29">
        <f t="shared" si="14"/>
        <v>3</v>
      </c>
      <c r="AI117" s="53">
        <f t="shared" si="12"/>
        <v>5</v>
      </c>
      <c r="AJ117" s="86">
        <f t="shared" si="15"/>
        <v>3.2333333333333334</v>
      </c>
    </row>
    <row r="118" spans="1:36" ht="12.75">
      <c r="A118" s="60" t="s">
        <v>221</v>
      </c>
      <c r="B118" s="57" t="s">
        <v>244</v>
      </c>
      <c r="C118" s="57" t="s">
        <v>223</v>
      </c>
      <c r="D118" s="67" t="s">
        <v>31</v>
      </c>
      <c r="G118" s="88"/>
      <c r="H118" s="79"/>
      <c r="I118" s="53">
        <v>144</v>
      </c>
      <c r="J118" s="53">
        <v>1</v>
      </c>
      <c r="K118" s="88"/>
      <c r="L118" s="79"/>
      <c r="O118" s="88"/>
      <c r="P118" s="79"/>
      <c r="S118" s="103">
        <v>118</v>
      </c>
      <c r="T118" s="104">
        <v>0</v>
      </c>
      <c r="U118" s="58">
        <v>159</v>
      </c>
      <c r="V118" s="58">
        <v>1</v>
      </c>
      <c r="W118" s="88"/>
      <c r="X118" s="79"/>
      <c r="Z118" s="79"/>
      <c r="AA118" s="75">
        <v>130</v>
      </c>
      <c r="AB118" s="119">
        <v>0</v>
      </c>
      <c r="AC118" s="75">
        <v>188</v>
      </c>
      <c r="AD118" s="119">
        <v>3</v>
      </c>
      <c r="AE118" s="53">
        <v>186</v>
      </c>
      <c r="AF118" s="53">
        <v>0</v>
      </c>
      <c r="AG118" s="28">
        <f t="shared" si="13"/>
        <v>925</v>
      </c>
      <c r="AH118" s="29">
        <f t="shared" si="14"/>
        <v>5</v>
      </c>
      <c r="AI118" s="53">
        <f t="shared" si="12"/>
        <v>6</v>
      </c>
      <c r="AJ118" s="86">
        <f t="shared" si="15"/>
        <v>5.138888888888889</v>
      </c>
    </row>
    <row r="119" spans="1:36" ht="12.75">
      <c r="A119" s="60" t="s">
        <v>273</v>
      </c>
      <c r="B119" s="57" t="s">
        <v>274</v>
      </c>
      <c r="C119" s="57" t="s">
        <v>272</v>
      </c>
      <c r="D119" s="67" t="s">
        <v>17</v>
      </c>
      <c r="U119" s="58">
        <v>153</v>
      </c>
      <c r="V119" s="58">
        <v>0</v>
      </c>
      <c r="AG119" s="28">
        <f t="shared" si="13"/>
        <v>153</v>
      </c>
      <c r="AH119" s="29">
        <f t="shared" si="14"/>
        <v>0</v>
      </c>
      <c r="AI119" s="53">
        <f t="shared" si="12"/>
        <v>1</v>
      </c>
      <c r="AJ119" s="86">
        <f t="shared" si="15"/>
        <v>5.1</v>
      </c>
    </row>
    <row r="120" spans="1:36" ht="12.75">
      <c r="A120" s="60" t="s">
        <v>275</v>
      </c>
      <c r="B120" s="57" t="s">
        <v>276</v>
      </c>
      <c r="C120" s="57" t="s">
        <v>272</v>
      </c>
      <c r="D120" s="67" t="s">
        <v>31</v>
      </c>
      <c r="U120" s="58">
        <v>221</v>
      </c>
      <c r="V120" s="58">
        <v>2</v>
      </c>
      <c r="AA120" s="75">
        <v>81</v>
      </c>
      <c r="AB120" s="75">
        <v>1</v>
      </c>
      <c r="AG120" s="28">
        <f t="shared" si="13"/>
        <v>302</v>
      </c>
      <c r="AH120" s="29">
        <f t="shared" si="14"/>
        <v>3</v>
      </c>
      <c r="AI120" s="53">
        <f aca="true" t="shared" si="16" ref="AI120:AI128">IF(E120,1,0)+IF(G120,1,0)+IF(I120,1,0)+IF(K120,1,0)+IF(M120,1,0)+IF(O120,1,0)+IF(Q120,1,0)+IF(S120,1,0)+IF(U120,1,0)+IF(W120,1,0)+IF(Y120,1,0)+IF(AA120,1,0)+IF(AC120,1,0)+IF(AE120,1,0)</f>
        <v>2</v>
      </c>
      <c r="AJ120" s="86">
        <f t="shared" si="15"/>
        <v>5.033333333333333</v>
      </c>
    </row>
    <row r="121" spans="1:36" ht="12.75">
      <c r="A121" s="107" t="s">
        <v>277</v>
      </c>
      <c r="B121" s="108" t="s">
        <v>278</v>
      </c>
      <c r="C121" s="57" t="s">
        <v>272</v>
      </c>
      <c r="D121" s="67" t="s">
        <v>17</v>
      </c>
      <c r="U121" s="58"/>
      <c r="V121" s="58"/>
      <c r="AA121" s="75">
        <v>197</v>
      </c>
      <c r="AB121" s="75">
        <v>2</v>
      </c>
      <c r="AE121" s="53">
        <v>216</v>
      </c>
      <c r="AF121" s="53">
        <v>2</v>
      </c>
      <c r="AG121" s="28">
        <f t="shared" si="13"/>
        <v>413</v>
      </c>
      <c r="AH121" s="29">
        <f t="shared" si="14"/>
        <v>4</v>
      </c>
      <c r="AI121" s="53">
        <f t="shared" si="16"/>
        <v>2</v>
      </c>
      <c r="AJ121" s="86">
        <f t="shared" si="15"/>
        <v>6.883333333333334</v>
      </c>
    </row>
    <row r="122" spans="1:36" ht="12.75">
      <c r="A122" s="109" t="s">
        <v>279</v>
      </c>
      <c r="B122" s="22" t="s">
        <v>280</v>
      </c>
      <c r="C122" s="57" t="s">
        <v>272</v>
      </c>
      <c r="D122" s="67" t="s">
        <v>17</v>
      </c>
      <c r="U122" s="58">
        <v>204</v>
      </c>
      <c r="V122" s="58">
        <v>3</v>
      </c>
      <c r="AA122" s="75">
        <v>234</v>
      </c>
      <c r="AB122" s="75">
        <v>4</v>
      </c>
      <c r="AE122" s="75">
        <v>224</v>
      </c>
      <c r="AF122" s="75">
        <v>1</v>
      </c>
      <c r="AG122" s="28">
        <f t="shared" si="13"/>
        <v>662</v>
      </c>
      <c r="AH122" s="29">
        <f t="shared" si="14"/>
        <v>8</v>
      </c>
      <c r="AI122" s="53">
        <f t="shared" si="16"/>
        <v>3</v>
      </c>
      <c r="AJ122" s="86">
        <f t="shared" si="15"/>
        <v>7.355555555555555</v>
      </c>
    </row>
    <row r="123" spans="1:36" ht="12.75">
      <c r="A123" s="107" t="s">
        <v>281</v>
      </c>
      <c r="B123" s="108" t="s">
        <v>282</v>
      </c>
      <c r="C123" s="110" t="s">
        <v>272</v>
      </c>
      <c r="D123" s="111" t="s">
        <v>31</v>
      </c>
      <c r="U123" s="58"/>
      <c r="V123" s="58"/>
      <c r="AA123" s="75">
        <v>247</v>
      </c>
      <c r="AB123" s="75">
        <v>1</v>
      </c>
      <c r="AE123" s="75">
        <v>257</v>
      </c>
      <c r="AF123" s="75">
        <v>7</v>
      </c>
      <c r="AG123" s="28">
        <f t="shared" si="13"/>
        <v>504</v>
      </c>
      <c r="AH123" s="29">
        <f t="shared" si="14"/>
        <v>8</v>
      </c>
      <c r="AI123" s="53">
        <f t="shared" si="16"/>
        <v>2</v>
      </c>
      <c r="AJ123" s="86">
        <f t="shared" si="15"/>
        <v>8.4</v>
      </c>
    </row>
    <row r="124" spans="1:36" ht="12.75">
      <c r="A124" s="108" t="s">
        <v>270</v>
      </c>
      <c r="B124" s="112" t="s">
        <v>289</v>
      </c>
      <c r="C124" s="110" t="s">
        <v>272</v>
      </c>
      <c r="D124" s="113" t="s">
        <v>17</v>
      </c>
      <c r="U124" s="58">
        <v>244</v>
      </c>
      <c r="V124" s="58">
        <v>5</v>
      </c>
      <c r="AA124" s="75"/>
      <c r="AB124" s="75"/>
      <c r="AE124" s="75"/>
      <c r="AF124" s="75"/>
      <c r="AG124" s="28">
        <f t="shared" si="13"/>
        <v>244</v>
      </c>
      <c r="AH124" s="29">
        <f t="shared" si="14"/>
        <v>5</v>
      </c>
      <c r="AI124" s="53">
        <f t="shared" si="16"/>
        <v>1</v>
      </c>
      <c r="AJ124" s="86">
        <f t="shared" si="15"/>
        <v>8.133333333333333</v>
      </c>
    </row>
    <row r="125" spans="1:36" ht="12.75">
      <c r="A125" s="107" t="s">
        <v>283</v>
      </c>
      <c r="B125" s="108" t="s">
        <v>271</v>
      </c>
      <c r="C125" s="110" t="s">
        <v>272</v>
      </c>
      <c r="D125" s="112" t="s">
        <v>17</v>
      </c>
      <c r="U125" s="58">
        <v>106</v>
      </c>
      <c r="V125" s="58">
        <v>0</v>
      </c>
      <c r="AA125" s="75"/>
      <c r="AB125" s="75"/>
      <c r="AE125" s="75">
        <v>180</v>
      </c>
      <c r="AF125" s="75">
        <v>1</v>
      </c>
      <c r="AG125" s="28">
        <f t="shared" si="13"/>
        <v>286</v>
      </c>
      <c r="AH125" s="29">
        <f t="shared" si="14"/>
        <v>1</v>
      </c>
      <c r="AI125" s="53">
        <f t="shared" si="16"/>
        <v>2</v>
      </c>
      <c r="AJ125" s="86">
        <f t="shared" si="15"/>
        <v>4.766666666666667</v>
      </c>
    </row>
    <row r="126" spans="1:36" ht="12.75">
      <c r="A126" s="108" t="s">
        <v>284</v>
      </c>
      <c r="B126" s="108" t="s">
        <v>285</v>
      </c>
      <c r="C126" s="110" t="s">
        <v>272</v>
      </c>
      <c r="D126" s="112" t="s">
        <v>17</v>
      </c>
      <c r="U126" s="58">
        <v>176</v>
      </c>
      <c r="V126" s="58">
        <v>0</v>
      </c>
      <c r="AA126" s="75">
        <v>205</v>
      </c>
      <c r="AB126" s="75">
        <v>2</v>
      </c>
      <c r="AE126" s="75">
        <v>202</v>
      </c>
      <c r="AF126" s="75">
        <v>4</v>
      </c>
      <c r="AG126" s="28">
        <f t="shared" si="13"/>
        <v>583</v>
      </c>
      <c r="AH126" s="29">
        <f t="shared" si="14"/>
        <v>6</v>
      </c>
      <c r="AI126" s="53">
        <f t="shared" si="16"/>
        <v>3</v>
      </c>
      <c r="AJ126" s="86">
        <f t="shared" si="15"/>
        <v>6.477777777777778</v>
      </c>
    </row>
    <row r="127" spans="1:36" ht="12.75">
      <c r="A127" s="107" t="s">
        <v>286</v>
      </c>
      <c r="B127" s="108" t="s">
        <v>287</v>
      </c>
      <c r="C127" s="110" t="s">
        <v>272</v>
      </c>
      <c r="D127" s="108" t="s">
        <v>36</v>
      </c>
      <c r="U127" s="58">
        <v>212</v>
      </c>
      <c r="V127" s="58">
        <v>4</v>
      </c>
      <c r="AA127" s="75"/>
      <c r="AB127" s="75"/>
      <c r="AE127" s="75">
        <v>218</v>
      </c>
      <c r="AF127" s="75">
        <v>3</v>
      </c>
      <c r="AG127" s="28">
        <f t="shared" si="13"/>
        <v>430</v>
      </c>
      <c r="AH127" s="29">
        <f t="shared" si="14"/>
        <v>7</v>
      </c>
      <c r="AI127" s="53">
        <f t="shared" si="16"/>
        <v>2</v>
      </c>
      <c r="AJ127" s="86">
        <f t="shared" si="15"/>
        <v>7.166666666666667</v>
      </c>
    </row>
    <row r="128" spans="1:36" ht="12.75">
      <c r="A128" s="108" t="s">
        <v>288</v>
      </c>
      <c r="B128" s="108" t="s">
        <v>294</v>
      </c>
      <c r="C128" s="110" t="s">
        <v>272</v>
      </c>
      <c r="D128" s="108" t="s">
        <v>36</v>
      </c>
      <c r="U128" s="58">
        <v>206</v>
      </c>
      <c r="V128" s="58">
        <v>2</v>
      </c>
      <c r="AA128" s="75">
        <v>207</v>
      </c>
      <c r="AB128" s="75">
        <v>1</v>
      </c>
      <c r="AE128" s="75">
        <v>202</v>
      </c>
      <c r="AF128" s="75">
        <v>1</v>
      </c>
      <c r="AG128" s="28">
        <f t="shared" si="13"/>
        <v>615</v>
      </c>
      <c r="AH128" s="29">
        <f t="shared" si="14"/>
        <v>4</v>
      </c>
      <c r="AI128" s="53">
        <f t="shared" si="16"/>
        <v>3</v>
      </c>
      <c r="AJ128" s="86">
        <f t="shared" si="15"/>
        <v>6.833333333333333</v>
      </c>
    </row>
    <row r="129" spans="21:22" ht="12.75">
      <c r="U129" s="58"/>
      <c r="V129" s="58"/>
    </row>
  </sheetData>
  <autoFilter ref="A2:AJ128"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129"/>
  <sheetViews>
    <sheetView workbookViewId="0" topLeftCell="A40">
      <pane xSplit="4" topLeftCell="T1" activePane="topRight" state="frozen"/>
      <selection pane="topLeft" activeCell="A1" sqref="A1"/>
      <selection pane="topRight" activeCell="A49" sqref="A49:IV49"/>
    </sheetView>
  </sheetViews>
  <sheetFormatPr defaultColWidth="9.140625" defaultRowHeight="12.75"/>
  <cols>
    <col min="2" max="2" width="20.140625" style="0" customWidth="1"/>
    <col min="3" max="3" width="15.00390625" style="0" customWidth="1"/>
    <col min="4" max="4" width="6.140625" style="0" customWidth="1"/>
    <col min="5" max="8" width="5.7109375" style="0" customWidth="1"/>
    <col min="9" max="10" width="5.7109375" style="75" customWidth="1"/>
    <col min="11" max="18" width="5.7109375" style="0" customWidth="1"/>
    <col min="19" max="19" width="14.421875" style="0" customWidth="1"/>
    <col min="20" max="20" width="8.7109375" style="0" customWidth="1"/>
    <col min="21" max="28" width="5.7109375" style="0" customWidth="1"/>
    <col min="29" max="30" width="5.7109375" style="75" customWidth="1"/>
    <col min="31" max="32" width="5.7109375" style="0" customWidth="1"/>
  </cols>
  <sheetData>
    <row r="1" spans="1:36" ht="142.5" thickBot="1">
      <c r="A1" s="1"/>
      <c r="B1" s="1"/>
      <c r="C1" s="1"/>
      <c r="D1" s="1"/>
      <c r="E1" s="68" t="s">
        <v>236</v>
      </c>
      <c r="F1" s="95">
        <v>43583</v>
      </c>
      <c r="G1" s="68" t="s">
        <v>235</v>
      </c>
      <c r="H1" s="95">
        <v>43589</v>
      </c>
      <c r="I1" s="70" t="s">
        <v>234</v>
      </c>
      <c r="J1" s="94">
        <v>43604</v>
      </c>
      <c r="K1" s="73" t="s">
        <v>237</v>
      </c>
      <c r="L1" s="94">
        <v>43610</v>
      </c>
      <c r="M1" s="69" t="s">
        <v>238</v>
      </c>
      <c r="N1" s="94">
        <v>43617</v>
      </c>
      <c r="O1" s="73" t="s">
        <v>239</v>
      </c>
      <c r="P1" s="93">
        <v>43624</v>
      </c>
      <c r="Q1" s="69" t="s">
        <v>240</v>
      </c>
      <c r="R1" s="96">
        <v>43631</v>
      </c>
      <c r="S1" s="69" t="s">
        <v>268</v>
      </c>
      <c r="T1" s="98">
        <v>43645</v>
      </c>
      <c r="U1" s="99" t="s">
        <v>269</v>
      </c>
      <c r="V1" s="106">
        <v>43652</v>
      </c>
      <c r="W1" s="114" t="s">
        <v>291</v>
      </c>
      <c r="X1" s="106">
        <v>43680</v>
      </c>
      <c r="Y1" s="99" t="s">
        <v>241</v>
      </c>
      <c r="Z1" s="115">
        <v>43688</v>
      </c>
      <c r="AA1" s="99" t="s">
        <v>242</v>
      </c>
      <c r="AB1" s="106">
        <v>43701</v>
      </c>
      <c r="AC1" s="99" t="s">
        <v>234</v>
      </c>
      <c r="AD1" s="106">
        <v>43709</v>
      </c>
      <c r="AE1" s="99" t="s">
        <v>243</v>
      </c>
      <c r="AF1" s="106">
        <v>43715</v>
      </c>
      <c r="AG1" s="2" t="s">
        <v>295</v>
      </c>
      <c r="AH1" s="3"/>
      <c r="AI1" s="4" t="s">
        <v>0</v>
      </c>
      <c r="AJ1" s="5" t="s">
        <v>1</v>
      </c>
    </row>
    <row r="2" spans="1:36" ht="13.5" thickBot="1">
      <c r="A2" s="6" t="s">
        <v>2</v>
      </c>
      <c r="B2" s="7" t="s">
        <v>3</v>
      </c>
      <c r="C2" s="7" t="s">
        <v>4</v>
      </c>
      <c r="D2" s="8" t="s">
        <v>5</v>
      </c>
      <c r="E2" s="195" t="s">
        <v>6</v>
      </c>
      <c r="F2" s="10" t="s">
        <v>7</v>
      </c>
      <c r="G2" s="11" t="s">
        <v>6</v>
      </c>
      <c r="H2" s="10" t="s">
        <v>7</v>
      </c>
      <c r="I2" s="12" t="s">
        <v>6</v>
      </c>
      <c r="J2" s="13" t="s">
        <v>7</v>
      </c>
      <c r="K2" s="14" t="s">
        <v>6</v>
      </c>
      <c r="L2" s="15" t="s">
        <v>7</v>
      </c>
      <c r="M2" s="14" t="s">
        <v>6</v>
      </c>
      <c r="N2" s="15" t="s">
        <v>7</v>
      </c>
      <c r="O2" s="12" t="s">
        <v>6</v>
      </c>
      <c r="P2" s="13" t="s">
        <v>7</v>
      </c>
      <c r="Q2" s="14" t="s">
        <v>6</v>
      </c>
      <c r="R2" s="15" t="s">
        <v>7</v>
      </c>
      <c r="S2" s="97" t="s">
        <v>6</v>
      </c>
      <c r="T2" s="102" t="s">
        <v>7</v>
      </c>
      <c r="U2" s="12" t="s">
        <v>6</v>
      </c>
      <c r="V2" s="13" t="s">
        <v>7</v>
      </c>
      <c r="W2" s="12" t="s">
        <v>6</v>
      </c>
      <c r="X2" s="13" t="s">
        <v>7</v>
      </c>
      <c r="Y2" s="12" t="s">
        <v>6</v>
      </c>
      <c r="Z2" s="13" t="s">
        <v>7</v>
      </c>
      <c r="AA2" s="12" t="s">
        <v>6</v>
      </c>
      <c r="AB2" s="13" t="s">
        <v>7</v>
      </c>
      <c r="AC2" s="12" t="s">
        <v>6</v>
      </c>
      <c r="AD2" s="13" t="s">
        <v>7</v>
      </c>
      <c r="AE2" s="12" t="s">
        <v>6</v>
      </c>
      <c r="AF2" s="13" t="s">
        <v>7</v>
      </c>
      <c r="AG2" s="16" t="s">
        <v>6</v>
      </c>
      <c r="AH2" s="17" t="s">
        <v>7</v>
      </c>
      <c r="AI2" s="18" t="s">
        <v>8</v>
      </c>
      <c r="AJ2" s="19"/>
    </row>
    <row r="3" spans="1:36" ht="12.75">
      <c r="A3" s="20" t="s">
        <v>57</v>
      </c>
      <c r="B3" s="21" t="s">
        <v>58</v>
      </c>
      <c r="C3" s="22" t="s">
        <v>56</v>
      </c>
      <c r="D3" s="23" t="s">
        <v>59</v>
      </c>
      <c r="E3" s="24">
        <v>291</v>
      </c>
      <c r="F3" s="25">
        <v>21</v>
      </c>
      <c r="G3" s="26">
        <v>293</v>
      </c>
      <c r="H3" s="25">
        <v>24</v>
      </c>
      <c r="I3" s="24">
        <v>297</v>
      </c>
      <c r="J3" s="25">
        <v>27</v>
      </c>
      <c r="K3" s="24">
        <v>295</v>
      </c>
      <c r="L3" s="25">
        <v>25</v>
      </c>
      <c r="M3" s="28">
        <v>296</v>
      </c>
      <c r="N3" s="29">
        <v>26</v>
      </c>
      <c r="O3" s="24">
        <v>283</v>
      </c>
      <c r="P3" s="25">
        <v>16</v>
      </c>
      <c r="Q3" s="24">
        <v>293</v>
      </c>
      <c r="R3" s="25">
        <v>23</v>
      </c>
      <c r="S3" s="24">
        <v>296</v>
      </c>
      <c r="T3" s="82">
        <v>26</v>
      </c>
      <c r="U3" s="100">
        <v>297</v>
      </c>
      <c r="V3" s="82">
        <v>27</v>
      </c>
      <c r="W3" s="100">
        <v>293</v>
      </c>
      <c r="X3" s="82">
        <v>23</v>
      </c>
      <c r="Y3" s="100">
        <v>296</v>
      </c>
      <c r="Z3" s="82">
        <v>26</v>
      </c>
      <c r="AA3" s="162">
        <v>296</v>
      </c>
      <c r="AB3" s="124">
        <v>26</v>
      </c>
      <c r="AC3" s="160">
        <v>293</v>
      </c>
      <c r="AD3" s="82">
        <v>23</v>
      </c>
      <c r="AE3" s="100">
        <v>296</v>
      </c>
      <c r="AF3" s="82">
        <v>26</v>
      </c>
      <c r="AG3" s="28">
        <f aca="true" t="shared" si="0" ref="AG3:AG34">E3+G3+I3+K3+M3+O3+Q3+S3+U3+W3+Y3+AA3+AC3+AE3</f>
        <v>4115</v>
      </c>
      <c r="AH3" s="29">
        <f aca="true" t="shared" si="1" ref="AH3:AH34">F3+H3+J3+L3+N3+P3+R3+T3+V3+X3+Z3+AB3+AD3+AF3</f>
        <v>339</v>
      </c>
      <c r="AI3" s="30">
        <f aca="true" t="shared" si="2" ref="AI3:AI45">IF(E3,1,0)+IF(G3,1,0)+IF(I3,1,0)+IF(K3,1,0)+IF(M3,1,0)+IF(O3,1,0)+IF(Q3,1,0)+IF(S3,1,0)+IF(U3,1,0)+IF(W3,1,0)+IF(Y3,1,0)+IF(AA3,1,0)+IF(AC3,1,0)+IF(AE3,1,0)</f>
        <v>14</v>
      </c>
      <c r="AJ3" s="31">
        <f aca="true" t="shared" si="3" ref="AJ3:AJ34">AG3/(AI3*30)</f>
        <v>9.797619047619047</v>
      </c>
    </row>
    <row r="4" spans="1:36" ht="12.75">
      <c r="A4" s="20" t="s">
        <v>82</v>
      </c>
      <c r="B4" s="21" t="s">
        <v>83</v>
      </c>
      <c r="C4" s="22" t="s">
        <v>56</v>
      </c>
      <c r="D4" s="23" t="s">
        <v>28</v>
      </c>
      <c r="E4" s="24">
        <v>279</v>
      </c>
      <c r="F4" s="25">
        <v>19</v>
      </c>
      <c r="G4" s="26">
        <v>266</v>
      </c>
      <c r="H4" s="25">
        <v>5</v>
      </c>
      <c r="I4" s="24">
        <v>278</v>
      </c>
      <c r="J4" s="25">
        <v>11</v>
      </c>
      <c r="K4" s="24">
        <v>288</v>
      </c>
      <c r="L4" s="25">
        <v>18</v>
      </c>
      <c r="M4" s="71">
        <v>267</v>
      </c>
      <c r="N4" s="72">
        <v>5</v>
      </c>
      <c r="O4" s="24">
        <v>275</v>
      </c>
      <c r="P4" s="25">
        <v>10</v>
      </c>
      <c r="Q4" s="24">
        <v>288</v>
      </c>
      <c r="R4" s="25">
        <v>19</v>
      </c>
      <c r="S4" s="24">
        <v>295</v>
      </c>
      <c r="T4" s="25">
        <v>25</v>
      </c>
      <c r="U4" s="24">
        <v>284</v>
      </c>
      <c r="V4" s="25">
        <v>16</v>
      </c>
      <c r="W4" s="24">
        <v>285</v>
      </c>
      <c r="X4" s="25">
        <v>15</v>
      </c>
      <c r="Y4" s="24">
        <v>290</v>
      </c>
      <c r="Z4" s="25">
        <v>20</v>
      </c>
      <c r="AA4" s="76">
        <v>287</v>
      </c>
      <c r="AB4" s="80">
        <v>18</v>
      </c>
      <c r="AC4" s="63">
        <v>287</v>
      </c>
      <c r="AD4" s="25">
        <v>17</v>
      </c>
      <c r="AE4" s="71">
        <v>287</v>
      </c>
      <c r="AF4" s="72">
        <v>18</v>
      </c>
      <c r="AG4" s="28">
        <f t="shared" si="0"/>
        <v>3956</v>
      </c>
      <c r="AH4" s="29">
        <f t="shared" si="1"/>
        <v>216</v>
      </c>
      <c r="AI4" s="30">
        <f t="shared" si="2"/>
        <v>14</v>
      </c>
      <c r="AJ4" s="31">
        <f t="shared" si="3"/>
        <v>9.41904761904762</v>
      </c>
    </row>
    <row r="5" spans="1:36" ht="12.75">
      <c r="A5" s="20" t="s">
        <v>72</v>
      </c>
      <c r="B5" s="21" t="s">
        <v>73</v>
      </c>
      <c r="C5" s="22" t="s">
        <v>56</v>
      </c>
      <c r="D5" s="23" t="s">
        <v>28</v>
      </c>
      <c r="E5" s="24">
        <v>275</v>
      </c>
      <c r="F5" s="25">
        <v>11</v>
      </c>
      <c r="G5" s="26">
        <v>275</v>
      </c>
      <c r="H5" s="25">
        <v>11</v>
      </c>
      <c r="I5" s="24">
        <v>276</v>
      </c>
      <c r="J5" s="25">
        <v>12</v>
      </c>
      <c r="K5" s="24">
        <v>269</v>
      </c>
      <c r="L5" s="25">
        <v>13</v>
      </c>
      <c r="M5" s="24">
        <v>276</v>
      </c>
      <c r="N5" s="25">
        <v>10</v>
      </c>
      <c r="O5" s="24">
        <v>264</v>
      </c>
      <c r="P5" s="25">
        <v>8</v>
      </c>
      <c r="Q5" s="24">
        <v>276</v>
      </c>
      <c r="R5" s="25">
        <v>12</v>
      </c>
      <c r="S5" s="24">
        <v>269</v>
      </c>
      <c r="T5" s="25">
        <v>10</v>
      </c>
      <c r="U5" s="24">
        <v>275</v>
      </c>
      <c r="V5" s="25">
        <v>12</v>
      </c>
      <c r="W5" s="24">
        <v>284</v>
      </c>
      <c r="X5" s="25">
        <v>15</v>
      </c>
      <c r="Y5" s="24">
        <v>273</v>
      </c>
      <c r="Z5" s="25">
        <v>7</v>
      </c>
      <c r="AA5" s="123">
        <v>270</v>
      </c>
      <c r="AB5" s="80">
        <v>9</v>
      </c>
      <c r="AC5" s="63">
        <v>269</v>
      </c>
      <c r="AD5" s="25">
        <v>13</v>
      </c>
      <c r="AE5" s="24">
        <v>281</v>
      </c>
      <c r="AF5" s="25">
        <v>16</v>
      </c>
      <c r="AG5" s="28">
        <f t="shared" si="0"/>
        <v>3832</v>
      </c>
      <c r="AH5" s="29">
        <f t="shared" si="1"/>
        <v>159</v>
      </c>
      <c r="AI5" s="30">
        <f t="shared" si="2"/>
        <v>14</v>
      </c>
      <c r="AJ5" s="31">
        <f t="shared" si="3"/>
        <v>9.123809523809523</v>
      </c>
    </row>
    <row r="6" spans="1:36" ht="12.75">
      <c r="A6" s="20" t="s">
        <v>107</v>
      </c>
      <c r="B6" s="47" t="s">
        <v>108</v>
      </c>
      <c r="C6" s="50" t="s">
        <v>89</v>
      </c>
      <c r="D6" s="49" t="s">
        <v>17</v>
      </c>
      <c r="E6" s="36">
        <v>268</v>
      </c>
      <c r="F6" s="25">
        <v>10</v>
      </c>
      <c r="G6" s="30">
        <v>249</v>
      </c>
      <c r="H6" s="25">
        <v>9</v>
      </c>
      <c r="I6" s="28">
        <v>263</v>
      </c>
      <c r="J6" s="29">
        <v>6</v>
      </c>
      <c r="K6" s="24">
        <v>251</v>
      </c>
      <c r="L6" s="25">
        <v>4</v>
      </c>
      <c r="M6" s="28">
        <v>270</v>
      </c>
      <c r="N6" s="29">
        <v>9</v>
      </c>
      <c r="O6" s="24">
        <v>245</v>
      </c>
      <c r="P6" s="25">
        <v>4</v>
      </c>
      <c r="Q6" s="28">
        <v>265</v>
      </c>
      <c r="R6" s="29">
        <v>13</v>
      </c>
      <c r="S6" s="28">
        <v>265</v>
      </c>
      <c r="T6" s="29">
        <v>9</v>
      </c>
      <c r="U6" s="28">
        <v>262</v>
      </c>
      <c r="V6" s="29">
        <v>9</v>
      </c>
      <c r="W6" s="38">
        <v>267</v>
      </c>
      <c r="X6" s="39">
        <v>8</v>
      </c>
      <c r="Y6" s="28">
        <v>258</v>
      </c>
      <c r="Z6" s="29">
        <v>7</v>
      </c>
      <c r="AA6" s="76">
        <v>258</v>
      </c>
      <c r="AB6" s="80">
        <v>5</v>
      </c>
      <c r="AC6" s="77">
        <v>256</v>
      </c>
      <c r="AD6" s="29">
        <v>9</v>
      </c>
      <c r="AE6" s="24">
        <v>260</v>
      </c>
      <c r="AF6" s="25">
        <v>6</v>
      </c>
      <c r="AG6" s="28">
        <f t="shared" si="0"/>
        <v>3637</v>
      </c>
      <c r="AH6" s="29">
        <f t="shared" si="1"/>
        <v>108</v>
      </c>
      <c r="AI6" s="30">
        <f t="shared" si="2"/>
        <v>14</v>
      </c>
      <c r="AJ6" s="31">
        <f t="shared" si="3"/>
        <v>8.65952380952381</v>
      </c>
    </row>
    <row r="7" spans="1:36" ht="12.75">
      <c r="A7" s="20" t="s">
        <v>32</v>
      </c>
      <c r="B7" s="21" t="s">
        <v>33</v>
      </c>
      <c r="C7" s="22" t="s">
        <v>10</v>
      </c>
      <c r="D7" s="23" t="s">
        <v>17</v>
      </c>
      <c r="E7" s="24">
        <v>255</v>
      </c>
      <c r="F7" s="25">
        <v>8</v>
      </c>
      <c r="G7" s="26">
        <v>244</v>
      </c>
      <c r="H7" s="25">
        <v>4</v>
      </c>
      <c r="I7" s="24">
        <v>254</v>
      </c>
      <c r="J7" s="25">
        <v>3</v>
      </c>
      <c r="K7" s="24">
        <v>259</v>
      </c>
      <c r="L7" s="25">
        <v>8</v>
      </c>
      <c r="M7" s="28">
        <v>255</v>
      </c>
      <c r="N7" s="29">
        <v>5</v>
      </c>
      <c r="O7" s="24">
        <v>246</v>
      </c>
      <c r="P7" s="25">
        <v>7</v>
      </c>
      <c r="Q7" s="24">
        <v>271</v>
      </c>
      <c r="R7" s="25">
        <v>9</v>
      </c>
      <c r="S7" s="24">
        <v>258</v>
      </c>
      <c r="T7" s="25">
        <v>4</v>
      </c>
      <c r="U7" s="24">
        <v>248</v>
      </c>
      <c r="V7" s="25">
        <v>5</v>
      </c>
      <c r="W7" s="24">
        <v>257</v>
      </c>
      <c r="X7" s="25">
        <v>6</v>
      </c>
      <c r="Y7" s="24">
        <v>267</v>
      </c>
      <c r="Z7" s="25">
        <v>13</v>
      </c>
      <c r="AA7" s="76">
        <v>269</v>
      </c>
      <c r="AB7" s="80">
        <v>13</v>
      </c>
      <c r="AC7" s="63">
        <v>271</v>
      </c>
      <c r="AD7" s="25">
        <v>12</v>
      </c>
      <c r="AE7" s="24">
        <v>265</v>
      </c>
      <c r="AF7" s="25">
        <v>8</v>
      </c>
      <c r="AG7" s="28">
        <f t="shared" si="0"/>
        <v>3619</v>
      </c>
      <c r="AH7" s="29">
        <f t="shared" si="1"/>
        <v>105</v>
      </c>
      <c r="AI7" s="30">
        <f t="shared" si="2"/>
        <v>14</v>
      </c>
      <c r="AJ7" s="31">
        <f t="shared" si="3"/>
        <v>8.616666666666667</v>
      </c>
    </row>
    <row r="8" spans="1:36" ht="12.75">
      <c r="A8" s="20" t="s">
        <v>215</v>
      </c>
      <c r="B8" s="21" t="s">
        <v>256</v>
      </c>
      <c r="C8" s="22" t="s">
        <v>56</v>
      </c>
      <c r="D8" s="23" t="s">
        <v>59</v>
      </c>
      <c r="E8" s="24">
        <v>242</v>
      </c>
      <c r="F8" s="25">
        <v>7</v>
      </c>
      <c r="G8" s="26">
        <v>233</v>
      </c>
      <c r="H8" s="25">
        <v>4</v>
      </c>
      <c r="I8" s="24">
        <v>260</v>
      </c>
      <c r="J8" s="25">
        <v>5</v>
      </c>
      <c r="K8" s="24">
        <v>260</v>
      </c>
      <c r="L8" s="25">
        <v>6</v>
      </c>
      <c r="M8" s="24">
        <v>254</v>
      </c>
      <c r="N8" s="25">
        <v>6</v>
      </c>
      <c r="O8" s="24">
        <v>233</v>
      </c>
      <c r="P8" s="25">
        <v>4</v>
      </c>
      <c r="Q8" s="24">
        <v>254</v>
      </c>
      <c r="R8" s="25">
        <v>6</v>
      </c>
      <c r="S8" s="24">
        <v>252</v>
      </c>
      <c r="T8" s="25">
        <v>5</v>
      </c>
      <c r="U8" s="24">
        <v>256</v>
      </c>
      <c r="V8" s="25">
        <v>5</v>
      </c>
      <c r="W8" s="24">
        <v>277</v>
      </c>
      <c r="X8" s="25">
        <v>13</v>
      </c>
      <c r="Y8" s="24">
        <v>263</v>
      </c>
      <c r="Z8" s="25">
        <v>10</v>
      </c>
      <c r="AA8" s="123">
        <v>271</v>
      </c>
      <c r="AB8" s="80">
        <v>12</v>
      </c>
      <c r="AC8" s="63">
        <v>278</v>
      </c>
      <c r="AD8" s="25">
        <v>12</v>
      </c>
      <c r="AE8" s="24">
        <v>268</v>
      </c>
      <c r="AF8" s="25">
        <v>7</v>
      </c>
      <c r="AG8" s="28">
        <f t="shared" si="0"/>
        <v>3601</v>
      </c>
      <c r="AH8" s="29">
        <f t="shared" si="1"/>
        <v>102</v>
      </c>
      <c r="AI8" s="30">
        <f t="shared" si="2"/>
        <v>14</v>
      </c>
      <c r="AJ8" s="31">
        <f t="shared" si="3"/>
        <v>8.573809523809524</v>
      </c>
    </row>
    <row r="9" spans="1:36" ht="12.75">
      <c r="A9" s="32" t="s">
        <v>21</v>
      </c>
      <c r="B9" s="21" t="s">
        <v>22</v>
      </c>
      <c r="C9" s="22" t="s">
        <v>10</v>
      </c>
      <c r="D9" s="23" t="s">
        <v>17</v>
      </c>
      <c r="E9" s="24">
        <v>273</v>
      </c>
      <c r="F9" s="25">
        <v>11</v>
      </c>
      <c r="G9" s="26">
        <v>269</v>
      </c>
      <c r="H9" s="25">
        <v>10</v>
      </c>
      <c r="I9" s="24">
        <v>261</v>
      </c>
      <c r="J9" s="25">
        <v>6</v>
      </c>
      <c r="K9" s="36">
        <v>254</v>
      </c>
      <c r="L9" s="37">
        <v>5</v>
      </c>
      <c r="M9" s="71">
        <v>245</v>
      </c>
      <c r="N9" s="72">
        <v>7</v>
      </c>
      <c r="O9" s="36">
        <v>261</v>
      </c>
      <c r="P9" s="37">
        <v>9</v>
      </c>
      <c r="Q9" s="24">
        <v>262</v>
      </c>
      <c r="R9" s="25">
        <v>6</v>
      </c>
      <c r="S9" s="24">
        <v>250</v>
      </c>
      <c r="T9" s="25">
        <v>3</v>
      </c>
      <c r="U9" s="24">
        <v>242</v>
      </c>
      <c r="V9" s="25">
        <v>7</v>
      </c>
      <c r="W9" s="38">
        <v>243</v>
      </c>
      <c r="X9" s="39">
        <v>3</v>
      </c>
      <c r="Y9" s="24">
        <v>247</v>
      </c>
      <c r="Z9" s="25">
        <v>3</v>
      </c>
      <c r="AA9" s="76">
        <v>250</v>
      </c>
      <c r="AB9" s="80">
        <v>4</v>
      </c>
      <c r="AC9" s="122">
        <v>257</v>
      </c>
      <c r="AD9" s="72">
        <v>8</v>
      </c>
      <c r="AE9" s="24">
        <v>253</v>
      </c>
      <c r="AF9" s="25">
        <v>6</v>
      </c>
      <c r="AG9" s="28">
        <f t="shared" si="0"/>
        <v>3567</v>
      </c>
      <c r="AH9" s="29">
        <f t="shared" si="1"/>
        <v>88</v>
      </c>
      <c r="AI9" s="30">
        <f t="shared" si="2"/>
        <v>14</v>
      </c>
      <c r="AJ9" s="31">
        <f t="shared" si="3"/>
        <v>8.492857142857142</v>
      </c>
    </row>
    <row r="10" spans="1:36" ht="12.75">
      <c r="A10" s="32" t="s">
        <v>29</v>
      </c>
      <c r="B10" s="21" t="s">
        <v>30</v>
      </c>
      <c r="C10" s="22" t="s">
        <v>10</v>
      </c>
      <c r="D10" s="23" t="s">
        <v>31</v>
      </c>
      <c r="E10" s="24">
        <v>255</v>
      </c>
      <c r="F10" s="25">
        <v>3</v>
      </c>
      <c r="G10" s="26">
        <v>245</v>
      </c>
      <c r="H10" s="25">
        <v>0</v>
      </c>
      <c r="I10" s="24">
        <v>264</v>
      </c>
      <c r="J10" s="25">
        <v>8</v>
      </c>
      <c r="K10" s="71">
        <v>225</v>
      </c>
      <c r="L10" s="72">
        <v>3</v>
      </c>
      <c r="M10" s="71">
        <v>253</v>
      </c>
      <c r="N10" s="72">
        <v>8</v>
      </c>
      <c r="O10" s="24">
        <v>245</v>
      </c>
      <c r="P10" s="25">
        <v>5</v>
      </c>
      <c r="Q10" s="24">
        <v>252</v>
      </c>
      <c r="R10" s="25">
        <v>4</v>
      </c>
      <c r="S10" s="24">
        <v>246</v>
      </c>
      <c r="T10" s="25">
        <v>4</v>
      </c>
      <c r="U10" s="24">
        <v>266</v>
      </c>
      <c r="V10" s="25">
        <v>9</v>
      </c>
      <c r="W10" s="24">
        <v>262</v>
      </c>
      <c r="X10" s="25">
        <v>8</v>
      </c>
      <c r="Y10" s="24">
        <v>259</v>
      </c>
      <c r="Z10" s="25">
        <v>9</v>
      </c>
      <c r="AA10" s="76">
        <v>267</v>
      </c>
      <c r="AB10" s="80">
        <v>7</v>
      </c>
      <c r="AC10" s="63">
        <v>248</v>
      </c>
      <c r="AD10" s="25">
        <v>3</v>
      </c>
      <c r="AE10" s="24">
        <v>266</v>
      </c>
      <c r="AF10" s="25">
        <v>7</v>
      </c>
      <c r="AG10" s="28">
        <f t="shared" si="0"/>
        <v>3553</v>
      </c>
      <c r="AH10" s="29">
        <f t="shared" si="1"/>
        <v>78</v>
      </c>
      <c r="AI10" s="30">
        <f t="shared" si="2"/>
        <v>14</v>
      </c>
      <c r="AJ10" s="31">
        <f t="shared" si="3"/>
        <v>8.459523809523809</v>
      </c>
    </row>
    <row r="11" spans="1:36" ht="12.75">
      <c r="A11" s="40" t="s">
        <v>101</v>
      </c>
      <c r="B11" s="21" t="s">
        <v>102</v>
      </c>
      <c r="C11" s="21" t="s">
        <v>89</v>
      </c>
      <c r="D11" s="41" t="s">
        <v>17</v>
      </c>
      <c r="E11" s="24">
        <v>250</v>
      </c>
      <c r="F11" s="25">
        <v>10</v>
      </c>
      <c r="G11" s="26">
        <v>249</v>
      </c>
      <c r="H11" s="25">
        <v>5</v>
      </c>
      <c r="I11" s="24">
        <v>265</v>
      </c>
      <c r="J11" s="25">
        <v>10</v>
      </c>
      <c r="K11" s="71">
        <v>256</v>
      </c>
      <c r="L11" s="72">
        <v>7</v>
      </c>
      <c r="M11" s="143">
        <v>246</v>
      </c>
      <c r="N11" s="145">
        <v>3</v>
      </c>
      <c r="O11" s="24">
        <v>248</v>
      </c>
      <c r="P11" s="25">
        <v>6</v>
      </c>
      <c r="Q11" s="71">
        <v>249</v>
      </c>
      <c r="R11" s="72">
        <v>5</v>
      </c>
      <c r="S11" s="24">
        <v>263</v>
      </c>
      <c r="T11" s="25">
        <v>10</v>
      </c>
      <c r="U11" s="24">
        <v>259</v>
      </c>
      <c r="V11" s="25">
        <v>7</v>
      </c>
      <c r="W11" s="24">
        <v>247</v>
      </c>
      <c r="X11" s="25">
        <v>3</v>
      </c>
      <c r="Y11" s="24">
        <v>256</v>
      </c>
      <c r="Z11" s="25">
        <v>4</v>
      </c>
      <c r="AA11" s="76">
        <v>232</v>
      </c>
      <c r="AB11" s="80">
        <v>3</v>
      </c>
      <c r="AC11" s="63">
        <v>241</v>
      </c>
      <c r="AD11" s="25">
        <v>6</v>
      </c>
      <c r="AE11" s="24">
        <v>260</v>
      </c>
      <c r="AF11" s="25">
        <v>5</v>
      </c>
      <c r="AG11" s="28">
        <f t="shared" si="0"/>
        <v>3521</v>
      </c>
      <c r="AH11" s="29">
        <f t="shared" si="1"/>
        <v>84</v>
      </c>
      <c r="AI11" s="30">
        <f t="shared" si="2"/>
        <v>14</v>
      </c>
      <c r="AJ11" s="31">
        <f t="shared" si="3"/>
        <v>8.383333333333333</v>
      </c>
    </row>
    <row r="12" spans="1:36" ht="12.75">
      <c r="A12" s="40" t="s">
        <v>62</v>
      </c>
      <c r="B12" s="21" t="s">
        <v>63</v>
      </c>
      <c r="C12" s="61" t="s">
        <v>56</v>
      </c>
      <c r="D12" s="41" t="s">
        <v>25</v>
      </c>
      <c r="E12" s="24">
        <v>243</v>
      </c>
      <c r="F12" s="25">
        <v>5</v>
      </c>
      <c r="G12" s="26">
        <v>239</v>
      </c>
      <c r="H12" s="25">
        <v>5</v>
      </c>
      <c r="I12" s="24">
        <v>266</v>
      </c>
      <c r="J12" s="25">
        <v>8</v>
      </c>
      <c r="K12" s="24">
        <v>251</v>
      </c>
      <c r="L12" s="25">
        <v>3</v>
      </c>
      <c r="M12" s="24">
        <v>257</v>
      </c>
      <c r="N12" s="25">
        <v>7</v>
      </c>
      <c r="O12" s="24">
        <v>245</v>
      </c>
      <c r="P12" s="25">
        <v>5</v>
      </c>
      <c r="Q12" s="24">
        <v>256</v>
      </c>
      <c r="R12" s="25">
        <v>6</v>
      </c>
      <c r="S12" s="24">
        <v>244</v>
      </c>
      <c r="T12" s="25">
        <v>4</v>
      </c>
      <c r="U12" s="24">
        <v>254</v>
      </c>
      <c r="V12" s="25">
        <v>2</v>
      </c>
      <c r="W12" s="24">
        <v>240</v>
      </c>
      <c r="X12" s="25">
        <v>5</v>
      </c>
      <c r="Y12" s="24">
        <v>270</v>
      </c>
      <c r="Z12" s="25">
        <v>8</v>
      </c>
      <c r="AA12" s="123">
        <v>252</v>
      </c>
      <c r="AB12" s="80">
        <v>7</v>
      </c>
      <c r="AC12" s="63">
        <v>240</v>
      </c>
      <c r="AD12" s="25">
        <v>2</v>
      </c>
      <c r="AE12" s="24">
        <v>251</v>
      </c>
      <c r="AF12" s="25">
        <v>5</v>
      </c>
      <c r="AG12" s="28">
        <f t="shared" si="0"/>
        <v>3508</v>
      </c>
      <c r="AH12" s="29">
        <f t="shared" si="1"/>
        <v>72</v>
      </c>
      <c r="AI12" s="30">
        <f t="shared" si="2"/>
        <v>14</v>
      </c>
      <c r="AJ12" s="31">
        <f t="shared" si="3"/>
        <v>8.352380952380953</v>
      </c>
    </row>
    <row r="13" spans="1:36" ht="12.75">
      <c r="A13" s="40" t="s">
        <v>84</v>
      </c>
      <c r="B13" s="21" t="s">
        <v>85</v>
      </c>
      <c r="C13" s="62" t="s">
        <v>56</v>
      </c>
      <c r="D13" s="45" t="s">
        <v>18</v>
      </c>
      <c r="E13" s="24">
        <v>250</v>
      </c>
      <c r="F13" s="25">
        <v>4</v>
      </c>
      <c r="G13" s="26">
        <v>243</v>
      </c>
      <c r="H13" s="25">
        <v>5</v>
      </c>
      <c r="I13" s="24">
        <v>243</v>
      </c>
      <c r="J13" s="25">
        <v>4</v>
      </c>
      <c r="K13" s="24">
        <v>251</v>
      </c>
      <c r="L13" s="25">
        <v>5</v>
      </c>
      <c r="M13" s="71">
        <v>221</v>
      </c>
      <c r="N13" s="72">
        <v>5</v>
      </c>
      <c r="O13" s="24">
        <v>246</v>
      </c>
      <c r="P13" s="25">
        <v>6</v>
      </c>
      <c r="Q13" s="24">
        <v>262</v>
      </c>
      <c r="R13" s="25">
        <v>7</v>
      </c>
      <c r="S13" s="24">
        <v>243</v>
      </c>
      <c r="T13" s="25">
        <v>4</v>
      </c>
      <c r="U13" s="24">
        <v>245</v>
      </c>
      <c r="V13" s="25">
        <v>5</v>
      </c>
      <c r="W13" s="24">
        <v>263</v>
      </c>
      <c r="X13" s="25">
        <v>12</v>
      </c>
      <c r="Y13" s="24">
        <v>250</v>
      </c>
      <c r="Z13" s="25">
        <v>4</v>
      </c>
      <c r="AA13" s="76">
        <v>267</v>
      </c>
      <c r="AB13" s="80">
        <v>10</v>
      </c>
      <c r="AC13" s="63">
        <v>258</v>
      </c>
      <c r="AD13" s="25">
        <v>8</v>
      </c>
      <c r="AE13" s="71">
        <v>258</v>
      </c>
      <c r="AF13" s="72">
        <v>7</v>
      </c>
      <c r="AG13" s="28">
        <f t="shared" si="0"/>
        <v>3500</v>
      </c>
      <c r="AH13" s="29">
        <f t="shared" si="1"/>
        <v>86</v>
      </c>
      <c r="AI13" s="30">
        <f t="shared" si="2"/>
        <v>14</v>
      </c>
      <c r="AJ13" s="31">
        <f t="shared" si="3"/>
        <v>8.333333333333334</v>
      </c>
    </row>
    <row r="14" spans="1:36" ht="12.75">
      <c r="A14" s="44" t="s">
        <v>232</v>
      </c>
      <c r="B14" s="47" t="s">
        <v>233</v>
      </c>
      <c r="C14" s="55" t="s">
        <v>89</v>
      </c>
      <c r="D14" s="159" t="s">
        <v>31</v>
      </c>
      <c r="E14" s="136">
        <v>250</v>
      </c>
      <c r="F14" s="72">
        <v>7</v>
      </c>
      <c r="G14" s="30">
        <v>245</v>
      </c>
      <c r="H14" s="25">
        <v>1</v>
      </c>
      <c r="I14" s="28">
        <v>242</v>
      </c>
      <c r="J14" s="29">
        <v>3</v>
      </c>
      <c r="K14" s="24">
        <v>255</v>
      </c>
      <c r="L14" s="25">
        <v>9</v>
      </c>
      <c r="M14" s="28">
        <v>246</v>
      </c>
      <c r="N14" s="29">
        <v>7</v>
      </c>
      <c r="O14" s="24">
        <v>246</v>
      </c>
      <c r="P14" s="25">
        <v>6</v>
      </c>
      <c r="Q14" s="28">
        <v>251</v>
      </c>
      <c r="R14" s="29">
        <v>7</v>
      </c>
      <c r="S14" s="24">
        <v>250</v>
      </c>
      <c r="T14" s="25">
        <v>3</v>
      </c>
      <c r="U14" s="28">
        <v>260</v>
      </c>
      <c r="V14" s="29">
        <v>3</v>
      </c>
      <c r="W14" s="24">
        <v>253</v>
      </c>
      <c r="X14" s="25">
        <v>7</v>
      </c>
      <c r="Y14" s="28">
        <v>260</v>
      </c>
      <c r="Z14" s="29">
        <v>6</v>
      </c>
      <c r="AA14" s="76">
        <v>232</v>
      </c>
      <c r="AB14" s="80">
        <v>1</v>
      </c>
      <c r="AC14" s="77">
        <v>254</v>
      </c>
      <c r="AD14" s="29">
        <v>6</v>
      </c>
      <c r="AE14" s="24">
        <v>238</v>
      </c>
      <c r="AF14" s="25">
        <v>5</v>
      </c>
      <c r="AG14" s="28">
        <f t="shared" si="0"/>
        <v>3482</v>
      </c>
      <c r="AH14" s="29">
        <f t="shared" si="1"/>
        <v>71</v>
      </c>
      <c r="AI14" s="30">
        <f t="shared" si="2"/>
        <v>14</v>
      </c>
      <c r="AJ14" s="31">
        <f t="shared" si="3"/>
        <v>8.290476190476191</v>
      </c>
    </row>
    <row r="15" spans="1:36" ht="12.75">
      <c r="A15" s="44" t="s">
        <v>179</v>
      </c>
      <c r="B15" s="21" t="s">
        <v>180</v>
      </c>
      <c r="C15" s="57" t="s">
        <v>170</v>
      </c>
      <c r="D15" s="45" t="s">
        <v>31</v>
      </c>
      <c r="E15" s="24">
        <v>219</v>
      </c>
      <c r="F15" s="25">
        <v>4</v>
      </c>
      <c r="G15" s="26">
        <v>217</v>
      </c>
      <c r="H15" s="25">
        <v>4</v>
      </c>
      <c r="I15" s="24">
        <v>246</v>
      </c>
      <c r="J15" s="25">
        <v>3</v>
      </c>
      <c r="K15" s="24">
        <v>240</v>
      </c>
      <c r="L15" s="25">
        <v>5</v>
      </c>
      <c r="M15" s="24">
        <v>246</v>
      </c>
      <c r="N15" s="25">
        <v>5</v>
      </c>
      <c r="O15" s="24">
        <v>257</v>
      </c>
      <c r="P15" s="25">
        <v>7</v>
      </c>
      <c r="Q15" s="24">
        <v>235</v>
      </c>
      <c r="R15" s="25">
        <v>3</v>
      </c>
      <c r="S15" s="24">
        <v>245</v>
      </c>
      <c r="T15" s="25">
        <v>5</v>
      </c>
      <c r="U15" s="38">
        <v>236</v>
      </c>
      <c r="V15" s="39">
        <v>4</v>
      </c>
      <c r="W15" s="24">
        <v>235</v>
      </c>
      <c r="X15" s="25">
        <v>2</v>
      </c>
      <c r="Y15" s="24">
        <v>248</v>
      </c>
      <c r="Z15" s="25">
        <v>5</v>
      </c>
      <c r="AA15" s="76">
        <v>260</v>
      </c>
      <c r="AB15" s="80">
        <v>6</v>
      </c>
      <c r="AC15" s="63">
        <v>238</v>
      </c>
      <c r="AD15" s="25">
        <v>8</v>
      </c>
      <c r="AE15" s="24">
        <v>249</v>
      </c>
      <c r="AF15" s="25">
        <v>5</v>
      </c>
      <c r="AG15" s="28">
        <f t="shared" si="0"/>
        <v>3371</v>
      </c>
      <c r="AH15" s="29">
        <f t="shared" si="1"/>
        <v>66</v>
      </c>
      <c r="AI15" s="30">
        <f t="shared" si="2"/>
        <v>14</v>
      </c>
      <c r="AJ15" s="31">
        <f t="shared" si="3"/>
        <v>8.026190476190477</v>
      </c>
    </row>
    <row r="16" spans="1:36" ht="12.75">
      <c r="A16" s="44" t="s">
        <v>109</v>
      </c>
      <c r="B16" s="47" t="s">
        <v>219</v>
      </c>
      <c r="C16" s="55" t="s">
        <v>89</v>
      </c>
      <c r="D16" s="159" t="s">
        <v>17</v>
      </c>
      <c r="E16" s="36">
        <v>226</v>
      </c>
      <c r="F16" s="25">
        <v>3</v>
      </c>
      <c r="G16" s="30">
        <v>234</v>
      </c>
      <c r="H16" s="25">
        <v>4</v>
      </c>
      <c r="I16" s="24">
        <v>232</v>
      </c>
      <c r="J16" s="25">
        <v>2</v>
      </c>
      <c r="K16" s="24">
        <v>257</v>
      </c>
      <c r="L16" s="25">
        <v>8</v>
      </c>
      <c r="M16" s="28">
        <v>242</v>
      </c>
      <c r="N16" s="29">
        <v>5</v>
      </c>
      <c r="O16" s="24">
        <v>215</v>
      </c>
      <c r="P16" s="25">
        <v>2</v>
      </c>
      <c r="Q16" s="28">
        <v>245</v>
      </c>
      <c r="R16" s="29">
        <v>6</v>
      </c>
      <c r="S16" s="28">
        <v>248</v>
      </c>
      <c r="T16" s="29">
        <v>8</v>
      </c>
      <c r="U16" s="28">
        <v>230</v>
      </c>
      <c r="V16" s="29">
        <v>1</v>
      </c>
      <c r="W16" s="24">
        <v>251</v>
      </c>
      <c r="X16" s="25">
        <v>6</v>
      </c>
      <c r="Y16" s="28">
        <v>254</v>
      </c>
      <c r="Z16" s="29">
        <v>7</v>
      </c>
      <c r="AA16" s="76">
        <v>246</v>
      </c>
      <c r="AB16" s="80">
        <v>5</v>
      </c>
      <c r="AC16" s="77">
        <v>223</v>
      </c>
      <c r="AD16" s="29">
        <v>3</v>
      </c>
      <c r="AE16" s="24">
        <v>249</v>
      </c>
      <c r="AF16" s="25">
        <v>3</v>
      </c>
      <c r="AG16" s="28">
        <f t="shared" si="0"/>
        <v>3352</v>
      </c>
      <c r="AH16" s="29">
        <f t="shared" si="1"/>
        <v>63</v>
      </c>
      <c r="AI16" s="30">
        <f t="shared" si="2"/>
        <v>14</v>
      </c>
      <c r="AJ16" s="31">
        <f t="shared" si="3"/>
        <v>7.980952380952381</v>
      </c>
    </row>
    <row r="17" spans="1:36" ht="12.75">
      <c r="A17" s="20" t="s">
        <v>171</v>
      </c>
      <c r="B17" s="21" t="s">
        <v>172</v>
      </c>
      <c r="C17" s="57" t="s">
        <v>170</v>
      </c>
      <c r="D17" s="45" t="s">
        <v>31</v>
      </c>
      <c r="E17" s="24">
        <v>240</v>
      </c>
      <c r="F17" s="25">
        <v>7</v>
      </c>
      <c r="G17" s="26">
        <v>235</v>
      </c>
      <c r="H17" s="25">
        <v>3</v>
      </c>
      <c r="I17" s="24">
        <v>253</v>
      </c>
      <c r="J17" s="25">
        <v>9</v>
      </c>
      <c r="K17" s="24">
        <v>230</v>
      </c>
      <c r="L17" s="25">
        <v>0</v>
      </c>
      <c r="M17" s="24">
        <v>222</v>
      </c>
      <c r="N17" s="25">
        <v>2</v>
      </c>
      <c r="O17" s="24">
        <v>223</v>
      </c>
      <c r="P17" s="25">
        <v>6</v>
      </c>
      <c r="Q17" s="24">
        <v>236</v>
      </c>
      <c r="R17" s="25">
        <v>5</v>
      </c>
      <c r="S17" s="24">
        <v>243</v>
      </c>
      <c r="T17" s="25">
        <v>2</v>
      </c>
      <c r="U17" s="38">
        <v>249</v>
      </c>
      <c r="V17" s="39">
        <v>3</v>
      </c>
      <c r="W17" s="24">
        <v>249</v>
      </c>
      <c r="X17" s="25">
        <v>2</v>
      </c>
      <c r="Y17" s="24">
        <v>238</v>
      </c>
      <c r="Z17" s="25">
        <v>2</v>
      </c>
      <c r="AA17" s="76">
        <v>239</v>
      </c>
      <c r="AB17" s="80">
        <v>5</v>
      </c>
      <c r="AC17" s="63">
        <v>231</v>
      </c>
      <c r="AD17" s="25">
        <v>2</v>
      </c>
      <c r="AE17" s="24">
        <v>241</v>
      </c>
      <c r="AF17" s="25">
        <v>2</v>
      </c>
      <c r="AG17" s="28">
        <f t="shared" si="0"/>
        <v>3329</v>
      </c>
      <c r="AH17" s="29">
        <f t="shared" si="1"/>
        <v>50</v>
      </c>
      <c r="AI17" s="30">
        <f t="shared" si="2"/>
        <v>14</v>
      </c>
      <c r="AJ17" s="31">
        <f t="shared" si="3"/>
        <v>7.9261904761904765</v>
      </c>
    </row>
    <row r="18" spans="1:36" ht="12.75">
      <c r="A18" s="20" t="s">
        <v>60</v>
      </c>
      <c r="B18" s="21" t="s">
        <v>61</v>
      </c>
      <c r="C18" s="22" t="s">
        <v>56</v>
      </c>
      <c r="D18" s="23" t="s">
        <v>18</v>
      </c>
      <c r="E18" s="24">
        <v>233</v>
      </c>
      <c r="F18" s="25">
        <v>2</v>
      </c>
      <c r="G18" s="26">
        <v>207</v>
      </c>
      <c r="H18" s="25">
        <v>1</v>
      </c>
      <c r="I18" s="24">
        <v>243</v>
      </c>
      <c r="J18" s="25">
        <v>3</v>
      </c>
      <c r="K18" s="24">
        <v>245</v>
      </c>
      <c r="L18" s="25">
        <v>4</v>
      </c>
      <c r="M18" s="24">
        <v>239</v>
      </c>
      <c r="N18" s="25">
        <v>4</v>
      </c>
      <c r="O18" s="24">
        <v>233</v>
      </c>
      <c r="P18" s="25">
        <v>7</v>
      </c>
      <c r="Q18" s="24">
        <v>239</v>
      </c>
      <c r="R18" s="25">
        <v>4</v>
      </c>
      <c r="S18" s="24">
        <v>230</v>
      </c>
      <c r="T18" s="25">
        <v>4</v>
      </c>
      <c r="U18" s="24">
        <v>239</v>
      </c>
      <c r="V18" s="25">
        <v>3</v>
      </c>
      <c r="W18" s="24">
        <v>235</v>
      </c>
      <c r="X18" s="25">
        <v>4</v>
      </c>
      <c r="Y18" s="24">
        <v>236</v>
      </c>
      <c r="Z18" s="25">
        <v>4</v>
      </c>
      <c r="AA18" s="123">
        <v>245</v>
      </c>
      <c r="AB18" s="124">
        <v>5</v>
      </c>
      <c r="AC18" s="63">
        <v>246</v>
      </c>
      <c r="AD18" s="25">
        <v>4</v>
      </c>
      <c r="AE18" s="24">
        <v>224</v>
      </c>
      <c r="AF18" s="25">
        <v>2</v>
      </c>
      <c r="AG18" s="28">
        <f t="shared" si="0"/>
        <v>3294</v>
      </c>
      <c r="AH18" s="29">
        <f t="shared" si="1"/>
        <v>51</v>
      </c>
      <c r="AI18" s="30">
        <f t="shared" si="2"/>
        <v>14</v>
      </c>
      <c r="AJ18" s="31">
        <f t="shared" si="3"/>
        <v>7.8428571428571425</v>
      </c>
    </row>
    <row r="19" spans="1:36" ht="12.75">
      <c r="A19" s="20" t="s">
        <v>64</v>
      </c>
      <c r="B19" s="21" t="s">
        <v>65</v>
      </c>
      <c r="C19" s="35" t="s">
        <v>56</v>
      </c>
      <c r="D19" s="23" t="s">
        <v>31</v>
      </c>
      <c r="E19" s="24">
        <v>232</v>
      </c>
      <c r="F19" s="25">
        <v>3</v>
      </c>
      <c r="G19" s="26">
        <v>206</v>
      </c>
      <c r="H19" s="25">
        <v>1</v>
      </c>
      <c r="I19" s="24">
        <v>245</v>
      </c>
      <c r="J19" s="25">
        <v>4</v>
      </c>
      <c r="K19" s="24">
        <v>245</v>
      </c>
      <c r="L19" s="25">
        <v>5</v>
      </c>
      <c r="M19" s="24">
        <v>250</v>
      </c>
      <c r="N19" s="25">
        <v>8</v>
      </c>
      <c r="O19" s="24">
        <v>216</v>
      </c>
      <c r="P19" s="25">
        <v>2</v>
      </c>
      <c r="Q19" s="24">
        <v>224</v>
      </c>
      <c r="R19" s="25">
        <v>2</v>
      </c>
      <c r="S19" s="24">
        <v>232</v>
      </c>
      <c r="T19" s="25">
        <v>5</v>
      </c>
      <c r="U19" s="24">
        <v>226</v>
      </c>
      <c r="V19" s="25">
        <v>3</v>
      </c>
      <c r="W19" s="24">
        <v>247</v>
      </c>
      <c r="X19" s="25">
        <v>2</v>
      </c>
      <c r="Y19" s="24">
        <v>239</v>
      </c>
      <c r="Z19" s="25">
        <v>6</v>
      </c>
      <c r="AA19" s="76">
        <v>231</v>
      </c>
      <c r="AB19" s="80">
        <v>2</v>
      </c>
      <c r="AC19" s="63">
        <v>229</v>
      </c>
      <c r="AD19" s="25">
        <v>2</v>
      </c>
      <c r="AE19" s="24">
        <v>250</v>
      </c>
      <c r="AF19" s="25">
        <v>8</v>
      </c>
      <c r="AG19" s="28">
        <f t="shared" si="0"/>
        <v>3272</v>
      </c>
      <c r="AH19" s="29">
        <f t="shared" si="1"/>
        <v>53</v>
      </c>
      <c r="AI19" s="30">
        <f t="shared" si="2"/>
        <v>14</v>
      </c>
      <c r="AJ19" s="31">
        <f t="shared" si="3"/>
        <v>7.79047619047619</v>
      </c>
    </row>
    <row r="20" spans="1:36" ht="12.75">
      <c r="A20" s="20" t="s">
        <v>115</v>
      </c>
      <c r="B20" s="21" t="s">
        <v>116</v>
      </c>
      <c r="C20" s="35" t="s">
        <v>112</v>
      </c>
      <c r="D20" s="23" t="s">
        <v>31</v>
      </c>
      <c r="E20" s="24">
        <v>208</v>
      </c>
      <c r="F20" s="25">
        <v>2</v>
      </c>
      <c r="G20" s="26">
        <v>207</v>
      </c>
      <c r="H20" s="25">
        <v>2</v>
      </c>
      <c r="I20" s="24">
        <v>223</v>
      </c>
      <c r="J20" s="25">
        <v>2</v>
      </c>
      <c r="K20" s="24">
        <v>241</v>
      </c>
      <c r="L20" s="25">
        <v>4</v>
      </c>
      <c r="M20" s="24">
        <v>234</v>
      </c>
      <c r="N20" s="25">
        <v>4</v>
      </c>
      <c r="O20" s="24">
        <v>236</v>
      </c>
      <c r="P20" s="25">
        <v>6</v>
      </c>
      <c r="Q20" s="71">
        <v>225</v>
      </c>
      <c r="R20" s="72">
        <v>3</v>
      </c>
      <c r="S20" s="24">
        <v>240</v>
      </c>
      <c r="T20" s="25">
        <v>3</v>
      </c>
      <c r="U20" s="24">
        <v>229</v>
      </c>
      <c r="V20" s="25">
        <v>3</v>
      </c>
      <c r="W20" s="24">
        <v>242</v>
      </c>
      <c r="X20" s="25">
        <v>4</v>
      </c>
      <c r="Y20" s="24">
        <v>249</v>
      </c>
      <c r="Z20" s="25">
        <v>11</v>
      </c>
      <c r="AA20" s="76">
        <v>217</v>
      </c>
      <c r="AB20" s="80">
        <v>3</v>
      </c>
      <c r="AC20" s="63">
        <v>237</v>
      </c>
      <c r="AD20" s="25">
        <v>4</v>
      </c>
      <c r="AE20" s="24">
        <v>255</v>
      </c>
      <c r="AF20" s="25">
        <v>9</v>
      </c>
      <c r="AG20" s="28">
        <f t="shared" si="0"/>
        <v>3243</v>
      </c>
      <c r="AH20" s="29">
        <f t="shared" si="1"/>
        <v>60</v>
      </c>
      <c r="AI20" s="30">
        <f t="shared" si="2"/>
        <v>14</v>
      </c>
      <c r="AJ20" s="31">
        <f t="shared" si="3"/>
        <v>7.7214285714285715</v>
      </c>
    </row>
    <row r="21" spans="1:36" ht="12.75">
      <c r="A21" s="20" t="s">
        <v>147</v>
      </c>
      <c r="B21" s="21" t="s">
        <v>148</v>
      </c>
      <c r="C21" s="22" t="s">
        <v>138</v>
      </c>
      <c r="D21" s="23" t="s">
        <v>31</v>
      </c>
      <c r="E21" s="24">
        <v>207</v>
      </c>
      <c r="F21" s="25">
        <v>4</v>
      </c>
      <c r="G21" s="26">
        <v>230</v>
      </c>
      <c r="H21" s="25">
        <v>2</v>
      </c>
      <c r="I21" s="24">
        <v>236</v>
      </c>
      <c r="J21" s="25">
        <v>3</v>
      </c>
      <c r="K21" s="24">
        <v>219</v>
      </c>
      <c r="L21" s="25">
        <v>3</v>
      </c>
      <c r="M21" s="24">
        <v>230</v>
      </c>
      <c r="N21" s="25">
        <v>4</v>
      </c>
      <c r="O21" s="24">
        <v>204</v>
      </c>
      <c r="P21" s="25">
        <v>4</v>
      </c>
      <c r="Q21" s="24">
        <v>239</v>
      </c>
      <c r="R21" s="25">
        <v>5</v>
      </c>
      <c r="S21" s="24">
        <v>190</v>
      </c>
      <c r="T21" s="25">
        <v>3</v>
      </c>
      <c r="U21" s="24">
        <v>235</v>
      </c>
      <c r="V21" s="25">
        <v>4</v>
      </c>
      <c r="W21" s="24">
        <v>243</v>
      </c>
      <c r="X21" s="25">
        <v>5</v>
      </c>
      <c r="Y21" s="24">
        <v>233</v>
      </c>
      <c r="Z21" s="25">
        <v>3</v>
      </c>
      <c r="AA21" s="76">
        <v>249</v>
      </c>
      <c r="AB21" s="80">
        <v>7</v>
      </c>
      <c r="AC21" s="63">
        <v>234</v>
      </c>
      <c r="AD21" s="25">
        <v>5</v>
      </c>
      <c r="AE21" s="24">
        <v>239</v>
      </c>
      <c r="AF21" s="25">
        <v>3</v>
      </c>
      <c r="AG21" s="28">
        <f t="shared" si="0"/>
        <v>3188</v>
      </c>
      <c r="AH21" s="29">
        <f t="shared" si="1"/>
        <v>55</v>
      </c>
      <c r="AI21" s="30">
        <f t="shared" si="2"/>
        <v>14</v>
      </c>
      <c r="AJ21" s="31">
        <f t="shared" si="3"/>
        <v>7.59047619047619</v>
      </c>
    </row>
    <row r="22" spans="1:36" ht="12.75">
      <c r="A22" s="20" t="s">
        <v>168</v>
      </c>
      <c r="B22" s="21" t="s">
        <v>169</v>
      </c>
      <c r="C22" s="22" t="s">
        <v>170</v>
      </c>
      <c r="D22" s="23" t="s">
        <v>17</v>
      </c>
      <c r="E22" s="24">
        <v>212</v>
      </c>
      <c r="F22" s="25">
        <v>3</v>
      </c>
      <c r="G22" s="26">
        <v>179</v>
      </c>
      <c r="H22" s="25">
        <v>1</v>
      </c>
      <c r="I22" s="24">
        <v>219</v>
      </c>
      <c r="J22" s="25">
        <v>3</v>
      </c>
      <c r="K22" s="24">
        <v>222</v>
      </c>
      <c r="L22" s="25">
        <v>3</v>
      </c>
      <c r="M22" s="24">
        <v>215</v>
      </c>
      <c r="N22" s="25">
        <v>3</v>
      </c>
      <c r="O22" s="24">
        <v>214</v>
      </c>
      <c r="P22" s="25">
        <v>5</v>
      </c>
      <c r="Q22" s="24">
        <v>218</v>
      </c>
      <c r="R22" s="25">
        <v>2</v>
      </c>
      <c r="S22" s="24">
        <v>211</v>
      </c>
      <c r="T22" s="25">
        <v>2</v>
      </c>
      <c r="U22" s="38">
        <v>224</v>
      </c>
      <c r="V22" s="39">
        <v>5</v>
      </c>
      <c r="W22" s="24">
        <v>232</v>
      </c>
      <c r="X22" s="25">
        <v>3</v>
      </c>
      <c r="Y22" s="24">
        <v>230</v>
      </c>
      <c r="Z22" s="25">
        <v>7</v>
      </c>
      <c r="AA22" s="76">
        <v>209</v>
      </c>
      <c r="AB22" s="80">
        <v>2</v>
      </c>
      <c r="AC22" s="63">
        <v>226</v>
      </c>
      <c r="AD22" s="25">
        <v>4</v>
      </c>
      <c r="AE22" s="24">
        <v>224</v>
      </c>
      <c r="AF22" s="25">
        <v>3</v>
      </c>
      <c r="AG22" s="28">
        <f t="shared" si="0"/>
        <v>3035</v>
      </c>
      <c r="AH22" s="29">
        <f t="shared" si="1"/>
        <v>46</v>
      </c>
      <c r="AI22" s="30">
        <f t="shared" si="2"/>
        <v>14</v>
      </c>
      <c r="AJ22" s="31">
        <f t="shared" si="3"/>
        <v>7.226190476190476</v>
      </c>
    </row>
    <row r="23" spans="1:36" ht="12.75">
      <c r="A23" s="20" t="s">
        <v>87</v>
      </c>
      <c r="B23" s="21" t="s">
        <v>88</v>
      </c>
      <c r="C23" s="35" t="s">
        <v>89</v>
      </c>
      <c r="D23" s="23" t="s">
        <v>31</v>
      </c>
      <c r="E23" s="24">
        <v>188</v>
      </c>
      <c r="F23" s="25">
        <v>0</v>
      </c>
      <c r="G23" s="26">
        <v>219</v>
      </c>
      <c r="H23" s="25">
        <v>3</v>
      </c>
      <c r="I23" s="24">
        <v>216</v>
      </c>
      <c r="J23" s="25">
        <v>2</v>
      </c>
      <c r="K23" s="24">
        <v>238</v>
      </c>
      <c r="L23" s="25">
        <v>7</v>
      </c>
      <c r="M23" s="24">
        <v>218</v>
      </c>
      <c r="N23" s="25">
        <v>2</v>
      </c>
      <c r="O23" s="24">
        <v>162</v>
      </c>
      <c r="P23" s="25">
        <v>1</v>
      </c>
      <c r="Q23" s="24">
        <v>237</v>
      </c>
      <c r="R23" s="25">
        <v>3</v>
      </c>
      <c r="S23" s="24">
        <v>218</v>
      </c>
      <c r="T23" s="25">
        <v>3</v>
      </c>
      <c r="U23" s="24">
        <v>221</v>
      </c>
      <c r="V23" s="25">
        <v>3</v>
      </c>
      <c r="W23" s="24">
        <v>218</v>
      </c>
      <c r="X23" s="25">
        <v>2</v>
      </c>
      <c r="Y23" s="24">
        <v>217</v>
      </c>
      <c r="Z23" s="25">
        <v>1</v>
      </c>
      <c r="AA23" s="76">
        <v>232</v>
      </c>
      <c r="AB23" s="80">
        <v>7</v>
      </c>
      <c r="AC23" s="63">
        <v>223</v>
      </c>
      <c r="AD23" s="25">
        <v>5</v>
      </c>
      <c r="AE23" s="24">
        <v>216</v>
      </c>
      <c r="AF23" s="25">
        <v>2</v>
      </c>
      <c r="AG23" s="28">
        <f t="shared" si="0"/>
        <v>3023</v>
      </c>
      <c r="AH23" s="29">
        <f t="shared" si="1"/>
        <v>41</v>
      </c>
      <c r="AI23" s="30">
        <f t="shared" si="2"/>
        <v>14</v>
      </c>
      <c r="AJ23" s="31">
        <f t="shared" si="3"/>
        <v>7.197619047619048</v>
      </c>
    </row>
    <row r="24" spans="1:36" ht="12.75">
      <c r="A24" s="20" t="s">
        <v>113</v>
      </c>
      <c r="B24" s="21" t="s">
        <v>114</v>
      </c>
      <c r="C24" s="22" t="s">
        <v>112</v>
      </c>
      <c r="D24" s="23" t="s">
        <v>31</v>
      </c>
      <c r="E24" s="24">
        <v>181</v>
      </c>
      <c r="F24" s="25">
        <v>1</v>
      </c>
      <c r="G24" s="105">
        <v>194</v>
      </c>
      <c r="H24" s="72">
        <v>1</v>
      </c>
      <c r="I24" s="24">
        <v>206</v>
      </c>
      <c r="J24" s="25">
        <v>1</v>
      </c>
      <c r="K24" s="24">
        <v>195</v>
      </c>
      <c r="L24" s="25">
        <v>2</v>
      </c>
      <c r="M24" s="24">
        <v>176</v>
      </c>
      <c r="N24" s="25">
        <v>2</v>
      </c>
      <c r="O24" s="24">
        <v>182</v>
      </c>
      <c r="P24" s="25">
        <v>3</v>
      </c>
      <c r="Q24" s="24">
        <v>224</v>
      </c>
      <c r="R24" s="25">
        <v>3</v>
      </c>
      <c r="S24" s="24">
        <v>222</v>
      </c>
      <c r="T24" s="25">
        <v>4</v>
      </c>
      <c r="U24" s="24">
        <v>218</v>
      </c>
      <c r="V24" s="25">
        <v>6</v>
      </c>
      <c r="W24" s="24">
        <v>229</v>
      </c>
      <c r="X24" s="25">
        <v>3</v>
      </c>
      <c r="Y24" s="24">
        <v>220</v>
      </c>
      <c r="Z24" s="25">
        <v>2</v>
      </c>
      <c r="AA24" s="76">
        <v>229</v>
      </c>
      <c r="AB24" s="80">
        <v>5</v>
      </c>
      <c r="AC24" s="63">
        <v>240</v>
      </c>
      <c r="AD24" s="25">
        <v>2</v>
      </c>
      <c r="AE24" s="24">
        <v>248</v>
      </c>
      <c r="AF24" s="25">
        <v>7</v>
      </c>
      <c r="AG24" s="28">
        <f t="shared" si="0"/>
        <v>2964</v>
      </c>
      <c r="AH24" s="29">
        <f t="shared" si="1"/>
        <v>42</v>
      </c>
      <c r="AI24" s="30">
        <f t="shared" si="2"/>
        <v>14</v>
      </c>
      <c r="AJ24" s="31">
        <f t="shared" si="3"/>
        <v>7.057142857142857</v>
      </c>
    </row>
    <row r="25" spans="1:36" ht="12.75">
      <c r="A25" s="20" t="s">
        <v>216</v>
      </c>
      <c r="B25" s="21" t="s">
        <v>86</v>
      </c>
      <c r="C25" s="22" t="s">
        <v>56</v>
      </c>
      <c r="D25" s="23" t="s">
        <v>217</v>
      </c>
      <c r="E25" s="24">
        <v>252</v>
      </c>
      <c r="F25" s="25">
        <v>8</v>
      </c>
      <c r="G25" s="26">
        <v>141</v>
      </c>
      <c r="H25" s="25">
        <v>0</v>
      </c>
      <c r="I25" s="24">
        <v>201</v>
      </c>
      <c r="J25" s="25">
        <v>2</v>
      </c>
      <c r="K25" s="24">
        <v>223</v>
      </c>
      <c r="L25" s="25">
        <v>3</v>
      </c>
      <c r="M25" s="71">
        <v>226</v>
      </c>
      <c r="N25" s="72">
        <v>4</v>
      </c>
      <c r="O25" s="24">
        <v>218</v>
      </c>
      <c r="P25" s="25">
        <v>4</v>
      </c>
      <c r="Q25" s="24">
        <v>242</v>
      </c>
      <c r="R25" s="25">
        <v>8</v>
      </c>
      <c r="S25" s="24">
        <v>213</v>
      </c>
      <c r="T25" s="25">
        <v>1</v>
      </c>
      <c r="U25" s="24">
        <v>186</v>
      </c>
      <c r="V25" s="25">
        <v>1</v>
      </c>
      <c r="W25" s="24">
        <v>179</v>
      </c>
      <c r="X25" s="25">
        <v>1</v>
      </c>
      <c r="Y25" s="24">
        <v>189</v>
      </c>
      <c r="Z25" s="25">
        <v>0</v>
      </c>
      <c r="AA25" s="76">
        <v>202</v>
      </c>
      <c r="AB25" s="80">
        <v>2</v>
      </c>
      <c r="AC25" s="63">
        <v>155</v>
      </c>
      <c r="AD25" s="25">
        <v>1</v>
      </c>
      <c r="AE25" s="71">
        <v>178</v>
      </c>
      <c r="AF25" s="72">
        <v>2</v>
      </c>
      <c r="AG25" s="28">
        <f t="shared" si="0"/>
        <v>2805</v>
      </c>
      <c r="AH25" s="29">
        <f t="shared" si="1"/>
        <v>37</v>
      </c>
      <c r="AI25" s="30">
        <f t="shared" si="2"/>
        <v>14</v>
      </c>
      <c r="AJ25" s="31">
        <f t="shared" si="3"/>
        <v>6.678571428571429</v>
      </c>
    </row>
    <row r="26" spans="1:36" ht="12.75">
      <c r="A26" s="20" t="s">
        <v>131</v>
      </c>
      <c r="B26" s="21" t="s">
        <v>132</v>
      </c>
      <c r="C26" s="22" t="s">
        <v>128</v>
      </c>
      <c r="D26" s="23" t="s">
        <v>17</v>
      </c>
      <c r="E26" s="24">
        <v>186</v>
      </c>
      <c r="F26" s="25">
        <v>0</v>
      </c>
      <c r="G26" s="54">
        <v>185</v>
      </c>
      <c r="H26" s="39">
        <v>1</v>
      </c>
      <c r="I26" s="24">
        <v>213</v>
      </c>
      <c r="J26" s="25">
        <v>3</v>
      </c>
      <c r="K26" s="24">
        <v>199</v>
      </c>
      <c r="L26" s="25">
        <v>2</v>
      </c>
      <c r="M26" s="24">
        <v>179</v>
      </c>
      <c r="N26" s="25">
        <v>0</v>
      </c>
      <c r="O26" s="24">
        <v>178</v>
      </c>
      <c r="P26" s="25">
        <v>1</v>
      </c>
      <c r="Q26" s="24">
        <v>172</v>
      </c>
      <c r="R26" s="25">
        <v>0</v>
      </c>
      <c r="S26" s="24">
        <v>183</v>
      </c>
      <c r="T26" s="25">
        <v>1</v>
      </c>
      <c r="U26" s="24">
        <v>213</v>
      </c>
      <c r="V26" s="25">
        <v>2</v>
      </c>
      <c r="W26" s="24">
        <v>217</v>
      </c>
      <c r="X26" s="25">
        <v>2</v>
      </c>
      <c r="Y26" s="24">
        <v>174</v>
      </c>
      <c r="Z26" s="25">
        <v>2</v>
      </c>
      <c r="AA26" s="76">
        <v>194</v>
      </c>
      <c r="AB26" s="80">
        <v>2</v>
      </c>
      <c r="AC26" s="63">
        <v>178</v>
      </c>
      <c r="AD26" s="25">
        <v>0</v>
      </c>
      <c r="AE26" s="24">
        <v>193</v>
      </c>
      <c r="AF26" s="25">
        <v>2</v>
      </c>
      <c r="AG26" s="28">
        <f t="shared" si="0"/>
        <v>2664</v>
      </c>
      <c r="AH26" s="29">
        <f t="shared" si="1"/>
        <v>18</v>
      </c>
      <c r="AI26" s="30">
        <f t="shared" si="2"/>
        <v>14</v>
      </c>
      <c r="AJ26" s="31">
        <f t="shared" si="3"/>
        <v>6.3428571428571425</v>
      </c>
    </row>
    <row r="27" spans="1:36" ht="12.75">
      <c r="A27" s="20" t="s">
        <v>46</v>
      </c>
      <c r="B27" s="21" t="s">
        <v>47</v>
      </c>
      <c r="C27" s="35" t="s">
        <v>43</v>
      </c>
      <c r="D27" s="23" t="s">
        <v>18</v>
      </c>
      <c r="E27" s="24">
        <v>191</v>
      </c>
      <c r="F27" s="25">
        <v>2</v>
      </c>
      <c r="G27" s="26">
        <v>202</v>
      </c>
      <c r="H27" s="25">
        <v>2</v>
      </c>
      <c r="I27" s="24">
        <v>227</v>
      </c>
      <c r="J27" s="25">
        <v>4</v>
      </c>
      <c r="K27" s="24">
        <v>218</v>
      </c>
      <c r="L27" s="25">
        <v>1</v>
      </c>
      <c r="M27" s="24">
        <v>32</v>
      </c>
      <c r="N27" s="25">
        <v>0</v>
      </c>
      <c r="O27" s="24">
        <v>202</v>
      </c>
      <c r="P27" s="25">
        <v>3</v>
      </c>
      <c r="Q27" s="24">
        <v>161</v>
      </c>
      <c r="R27" s="25">
        <v>2</v>
      </c>
      <c r="S27" s="24">
        <v>198</v>
      </c>
      <c r="T27" s="25">
        <v>3</v>
      </c>
      <c r="U27" s="24">
        <v>173</v>
      </c>
      <c r="V27" s="25">
        <v>1</v>
      </c>
      <c r="W27" s="24">
        <v>204</v>
      </c>
      <c r="X27" s="25">
        <v>2</v>
      </c>
      <c r="Y27" s="24">
        <v>213</v>
      </c>
      <c r="Z27" s="25">
        <v>1</v>
      </c>
      <c r="AA27" s="76">
        <v>191</v>
      </c>
      <c r="AB27" s="80">
        <v>2</v>
      </c>
      <c r="AC27" s="63">
        <v>182</v>
      </c>
      <c r="AD27" s="25">
        <v>1</v>
      </c>
      <c r="AE27" s="24">
        <v>205</v>
      </c>
      <c r="AF27" s="25">
        <v>0</v>
      </c>
      <c r="AG27" s="28">
        <f t="shared" si="0"/>
        <v>2599</v>
      </c>
      <c r="AH27" s="29">
        <f t="shared" si="1"/>
        <v>24</v>
      </c>
      <c r="AI27" s="30">
        <f t="shared" si="2"/>
        <v>14</v>
      </c>
      <c r="AJ27" s="31">
        <f t="shared" si="3"/>
        <v>6.188095238095238</v>
      </c>
    </row>
    <row r="28" spans="1:36" ht="12.75">
      <c r="A28" s="20" t="s">
        <v>133</v>
      </c>
      <c r="B28" s="21" t="s">
        <v>134</v>
      </c>
      <c r="C28" s="22" t="s">
        <v>135</v>
      </c>
      <c r="D28" s="23" t="s">
        <v>17</v>
      </c>
      <c r="E28" s="24">
        <v>201</v>
      </c>
      <c r="F28" s="25">
        <v>4</v>
      </c>
      <c r="G28" s="26">
        <v>181</v>
      </c>
      <c r="H28" s="25">
        <v>1</v>
      </c>
      <c r="I28" s="24">
        <v>164</v>
      </c>
      <c r="J28" s="25">
        <v>0</v>
      </c>
      <c r="K28" s="24">
        <v>197</v>
      </c>
      <c r="L28" s="25">
        <v>0</v>
      </c>
      <c r="M28" s="24">
        <v>205</v>
      </c>
      <c r="N28" s="25">
        <v>2</v>
      </c>
      <c r="O28" s="24">
        <v>171</v>
      </c>
      <c r="P28" s="25">
        <v>0</v>
      </c>
      <c r="Q28" s="24">
        <v>185</v>
      </c>
      <c r="R28" s="25">
        <v>0</v>
      </c>
      <c r="S28" s="24">
        <v>146</v>
      </c>
      <c r="T28" s="25">
        <v>0</v>
      </c>
      <c r="U28" s="24">
        <v>185</v>
      </c>
      <c r="V28" s="25">
        <v>1</v>
      </c>
      <c r="W28" s="24">
        <v>176</v>
      </c>
      <c r="X28" s="25">
        <v>1</v>
      </c>
      <c r="Y28" s="24">
        <v>206</v>
      </c>
      <c r="Z28" s="25">
        <v>1</v>
      </c>
      <c r="AA28" s="76">
        <v>187</v>
      </c>
      <c r="AB28" s="80">
        <v>2</v>
      </c>
      <c r="AC28" s="63">
        <v>184</v>
      </c>
      <c r="AD28" s="25">
        <v>1</v>
      </c>
      <c r="AE28" s="24">
        <v>189</v>
      </c>
      <c r="AF28" s="25">
        <v>2</v>
      </c>
      <c r="AG28" s="28">
        <f t="shared" si="0"/>
        <v>2577</v>
      </c>
      <c r="AH28" s="29">
        <f t="shared" si="1"/>
        <v>15</v>
      </c>
      <c r="AI28" s="30">
        <f t="shared" si="2"/>
        <v>14</v>
      </c>
      <c r="AJ28" s="31">
        <f t="shared" si="3"/>
        <v>6.135714285714286</v>
      </c>
    </row>
    <row r="29" spans="1:36" ht="12.75">
      <c r="A29" s="32" t="s">
        <v>23</v>
      </c>
      <c r="B29" s="21" t="s">
        <v>24</v>
      </c>
      <c r="C29" s="22" t="s">
        <v>10</v>
      </c>
      <c r="D29" s="23" t="s">
        <v>25</v>
      </c>
      <c r="E29" s="24">
        <v>192</v>
      </c>
      <c r="F29" s="25">
        <v>2</v>
      </c>
      <c r="G29" s="26">
        <v>171</v>
      </c>
      <c r="H29" s="25">
        <v>2</v>
      </c>
      <c r="I29" s="24">
        <v>172</v>
      </c>
      <c r="J29" s="25">
        <v>2</v>
      </c>
      <c r="K29" s="71">
        <v>149</v>
      </c>
      <c r="L29" s="72">
        <v>0</v>
      </c>
      <c r="M29" s="71">
        <v>212</v>
      </c>
      <c r="N29" s="72">
        <v>1</v>
      </c>
      <c r="O29" s="24">
        <v>155</v>
      </c>
      <c r="P29" s="25">
        <v>1</v>
      </c>
      <c r="Q29" s="24">
        <v>193</v>
      </c>
      <c r="R29" s="25">
        <v>2</v>
      </c>
      <c r="S29" s="24">
        <v>181</v>
      </c>
      <c r="T29" s="25">
        <v>2</v>
      </c>
      <c r="U29" s="24">
        <v>183</v>
      </c>
      <c r="V29" s="25">
        <v>0</v>
      </c>
      <c r="W29" s="24">
        <v>184</v>
      </c>
      <c r="X29" s="25">
        <v>3</v>
      </c>
      <c r="Y29" s="24">
        <v>191</v>
      </c>
      <c r="Z29" s="25">
        <v>2</v>
      </c>
      <c r="AA29" s="76">
        <v>200</v>
      </c>
      <c r="AB29" s="80">
        <v>3</v>
      </c>
      <c r="AC29" s="63">
        <v>171</v>
      </c>
      <c r="AD29" s="25">
        <v>2</v>
      </c>
      <c r="AE29" s="24">
        <v>182</v>
      </c>
      <c r="AF29" s="25">
        <v>1</v>
      </c>
      <c r="AG29" s="28">
        <f t="shared" si="0"/>
        <v>2536</v>
      </c>
      <c r="AH29" s="29">
        <f t="shared" si="1"/>
        <v>23</v>
      </c>
      <c r="AI29" s="30">
        <f t="shared" si="2"/>
        <v>14</v>
      </c>
      <c r="AJ29" s="31">
        <f t="shared" si="3"/>
        <v>6.038095238095238</v>
      </c>
    </row>
    <row r="30" spans="1:36" ht="12.75">
      <c r="A30" s="20" t="s">
        <v>120</v>
      </c>
      <c r="B30" s="21" t="s">
        <v>121</v>
      </c>
      <c r="C30" s="22" t="s">
        <v>119</v>
      </c>
      <c r="D30" s="23" t="s">
        <v>31</v>
      </c>
      <c r="E30" s="24">
        <v>178</v>
      </c>
      <c r="F30" s="25">
        <v>1</v>
      </c>
      <c r="G30" s="26">
        <v>158</v>
      </c>
      <c r="H30" s="25">
        <v>1</v>
      </c>
      <c r="I30" s="24">
        <v>185</v>
      </c>
      <c r="J30" s="25">
        <v>2</v>
      </c>
      <c r="K30" s="24">
        <v>188</v>
      </c>
      <c r="L30" s="25">
        <v>1</v>
      </c>
      <c r="M30" s="24">
        <v>165</v>
      </c>
      <c r="N30" s="25">
        <v>0</v>
      </c>
      <c r="O30" s="24">
        <v>165</v>
      </c>
      <c r="P30" s="25">
        <v>0</v>
      </c>
      <c r="Q30" s="24">
        <v>174</v>
      </c>
      <c r="R30" s="25">
        <v>0</v>
      </c>
      <c r="S30" s="24">
        <v>139</v>
      </c>
      <c r="T30" s="25">
        <v>1</v>
      </c>
      <c r="U30" s="24">
        <v>206</v>
      </c>
      <c r="V30" s="25">
        <v>2</v>
      </c>
      <c r="W30" s="24">
        <v>157</v>
      </c>
      <c r="X30" s="25">
        <v>1</v>
      </c>
      <c r="Y30" s="24">
        <v>186</v>
      </c>
      <c r="Z30" s="25">
        <v>2</v>
      </c>
      <c r="AA30" s="76">
        <v>196</v>
      </c>
      <c r="AB30" s="80">
        <v>1</v>
      </c>
      <c r="AC30" s="63">
        <v>179</v>
      </c>
      <c r="AD30" s="25">
        <v>1</v>
      </c>
      <c r="AE30" s="24">
        <v>214</v>
      </c>
      <c r="AF30" s="25">
        <v>5</v>
      </c>
      <c r="AG30" s="28">
        <f t="shared" si="0"/>
        <v>2490</v>
      </c>
      <c r="AH30" s="29">
        <f t="shared" si="1"/>
        <v>18</v>
      </c>
      <c r="AI30" s="30">
        <f t="shared" si="2"/>
        <v>14</v>
      </c>
      <c r="AJ30" s="31">
        <f t="shared" si="3"/>
        <v>5.928571428571429</v>
      </c>
    </row>
    <row r="31" spans="1:36" ht="12.75">
      <c r="A31" s="20" t="s">
        <v>12</v>
      </c>
      <c r="B31" s="21" t="s">
        <v>13</v>
      </c>
      <c r="C31" s="22" t="s">
        <v>10</v>
      </c>
      <c r="D31" s="23" t="s">
        <v>14</v>
      </c>
      <c r="E31" s="71">
        <v>274</v>
      </c>
      <c r="F31" s="72">
        <v>9</v>
      </c>
      <c r="G31" s="26">
        <v>239</v>
      </c>
      <c r="H31" s="25">
        <v>4</v>
      </c>
      <c r="I31" s="24">
        <v>273</v>
      </c>
      <c r="J31" s="25">
        <v>10</v>
      </c>
      <c r="K31" s="71">
        <v>269</v>
      </c>
      <c r="L31" s="72">
        <v>8</v>
      </c>
      <c r="M31" s="24">
        <v>259</v>
      </c>
      <c r="N31" s="25">
        <v>12</v>
      </c>
      <c r="O31" s="71">
        <v>277</v>
      </c>
      <c r="P31" s="72">
        <v>10</v>
      </c>
      <c r="Q31" s="24">
        <v>272</v>
      </c>
      <c r="R31" s="25">
        <v>9</v>
      </c>
      <c r="S31" s="24">
        <v>281</v>
      </c>
      <c r="T31" s="25">
        <v>13</v>
      </c>
      <c r="U31" s="38">
        <v>268</v>
      </c>
      <c r="V31" s="39">
        <v>9</v>
      </c>
      <c r="W31" s="24">
        <v>265</v>
      </c>
      <c r="X31" s="25">
        <v>10</v>
      </c>
      <c r="Y31" s="24"/>
      <c r="Z31" s="25"/>
      <c r="AA31" s="76">
        <v>265</v>
      </c>
      <c r="AB31" s="80">
        <v>9</v>
      </c>
      <c r="AC31" s="122">
        <v>272</v>
      </c>
      <c r="AD31" s="72">
        <v>10</v>
      </c>
      <c r="AE31" s="24">
        <v>179</v>
      </c>
      <c r="AF31" s="25">
        <v>14</v>
      </c>
      <c r="AG31" s="28">
        <f t="shared" si="0"/>
        <v>3393</v>
      </c>
      <c r="AH31" s="29">
        <f t="shared" si="1"/>
        <v>127</v>
      </c>
      <c r="AI31" s="30">
        <f t="shared" si="2"/>
        <v>13</v>
      </c>
      <c r="AJ31" s="31">
        <f t="shared" si="3"/>
        <v>8.7</v>
      </c>
    </row>
    <row r="32" spans="1:36" ht="12.75">
      <c r="A32" s="20" t="s">
        <v>74</v>
      </c>
      <c r="B32" s="21" t="s">
        <v>75</v>
      </c>
      <c r="C32" s="22" t="s">
        <v>56</v>
      </c>
      <c r="D32" s="23" t="s">
        <v>31</v>
      </c>
      <c r="E32" s="24">
        <v>259</v>
      </c>
      <c r="F32" s="25">
        <v>8</v>
      </c>
      <c r="G32" s="26">
        <v>258</v>
      </c>
      <c r="H32" s="25">
        <v>6</v>
      </c>
      <c r="I32" s="36"/>
      <c r="J32" s="37"/>
      <c r="K32" s="24">
        <v>262</v>
      </c>
      <c r="L32" s="25">
        <v>8</v>
      </c>
      <c r="M32" s="24">
        <v>246</v>
      </c>
      <c r="N32" s="25">
        <v>5</v>
      </c>
      <c r="O32" s="71">
        <v>258</v>
      </c>
      <c r="P32" s="72">
        <v>5</v>
      </c>
      <c r="Q32" s="24">
        <v>250</v>
      </c>
      <c r="R32" s="25">
        <v>4</v>
      </c>
      <c r="S32" s="24">
        <v>251</v>
      </c>
      <c r="T32" s="25">
        <v>6</v>
      </c>
      <c r="U32" s="24">
        <v>261</v>
      </c>
      <c r="V32" s="25">
        <v>8</v>
      </c>
      <c r="W32" s="24">
        <v>259</v>
      </c>
      <c r="X32" s="25">
        <v>6</v>
      </c>
      <c r="Y32" s="24">
        <v>271</v>
      </c>
      <c r="Z32" s="25">
        <v>10</v>
      </c>
      <c r="AA32" s="123">
        <v>250</v>
      </c>
      <c r="AB32" s="80">
        <v>3</v>
      </c>
      <c r="AC32" s="63">
        <v>251</v>
      </c>
      <c r="AD32" s="25">
        <v>3</v>
      </c>
      <c r="AE32" s="24">
        <v>257</v>
      </c>
      <c r="AF32" s="25">
        <v>6</v>
      </c>
      <c r="AG32" s="28">
        <f t="shared" si="0"/>
        <v>3333</v>
      </c>
      <c r="AH32" s="29">
        <f t="shared" si="1"/>
        <v>78</v>
      </c>
      <c r="AI32" s="30">
        <f t="shared" si="2"/>
        <v>13</v>
      </c>
      <c r="AJ32" s="31">
        <f t="shared" si="3"/>
        <v>8.546153846153846</v>
      </c>
    </row>
    <row r="33" spans="1:36" ht="12.75">
      <c r="A33" s="20" t="s">
        <v>105</v>
      </c>
      <c r="B33" s="21" t="s">
        <v>106</v>
      </c>
      <c r="C33" s="22" t="s">
        <v>89</v>
      </c>
      <c r="D33" s="23" t="s">
        <v>17</v>
      </c>
      <c r="E33" s="24">
        <v>265</v>
      </c>
      <c r="F33" s="25">
        <v>9</v>
      </c>
      <c r="G33" s="26">
        <v>254</v>
      </c>
      <c r="H33" s="25">
        <v>6</v>
      </c>
      <c r="I33" s="24">
        <v>253</v>
      </c>
      <c r="J33" s="25">
        <v>9</v>
      </c>
      <c r="K33" s="24">
        <v>252</v>
      </c>
      <c r="L33" s="25">
        <v>7</v>
      </c>
      <c r="M33" s="24">
        <v>240</v>
      </c>
      <c r="N33" s="25">
        <v>3</v>
      </c>
      <c r="O33" s="24"/>
      <c r="P33" s="25"/>
      <c r="Q33" s="24">
        <v>250</v>
      </c>
      <c r="R33" s="25">
        <v>6</v>
      </c>
      <c r="S33" s="24">
        <v>251</v>
      </c>
      <c r="T33" s="25">
        <v>6</v>
      </c>
      <c r="U33" s="24">
        <v>254</v>
      </c>
      <c r="V33" s="25">
        <v>4</v>
      </c>
      <c r="W33" s="24">
        <v>250</v>
      </c>
      <c r="X33" s="25">
        <v>5</v>
      </c>
      <c r="Y33" s="24">
        <v>270</v>
      </c>
      <c r="Z33" s="25">
        <v>13</v>
      </c>
      <c r="AA33" s="76">
        <v>250</v>
      </c>
      <c r="AB33" s="80">
        <v>8</v>
      </c>
      <c r="AC33" s="63">
        <v>262</v>
      </c>
      <c r="AD33" s="25">
        <v>4</v>
      </c>
      <c r="AE33" s="24">
        <v>264</v>
      </c>
      <c r="AF33" s="25">
        <v>8</v>
      </c>
      <c r="AG33" s="28">
        <f t="shared" si="0"/>
        <v>3315</v>
      </c>
      <c r="AH33" s="29">
        <f t="shared" si="1"/>
        <v>88</v>
      </c>
      <c r="AI33" s="30">
        <f t="shared" si="2"/>
        <v>13</v>
      </c>
      <c r="AJ33" s="31">
        <f t="shared" si="3"/>
        <v>8.5</v>
      </c>
    </row>
    <row r="34" spans="1:36" ht="12.75">
      <c r="A34" s="20" t="s">
        <v>164</v>
      </c>
      <c r="B34" s="21" t="s">
        <v>165</v>
      </c>
      <c r="C34" s="22" t="s">
        <v>159</v>
      </c>
      <c r="D34" s="23" t="s">
        <v>31</v>
      </c>
      <c r="E34" s="24">
        <v>223</v>
      </c>
      <c r="F34" s="25">
        <v>3</v>
      </c>
      <c r="G34" s="26">
        <v>241</v>
      </c>
      <c r="H34" s="25">
        <v>4</v>
      </c>
      <c r="I34" s="38">
        <v>258</v>
      </c>
      <c r="J34" s="39">
        <v>5</v>
      </c>
      <c r="K34" s="24">
        <v>261</v>
      </c>
      <c r="L34" s="25">
        <v>7</v>
      </c>
      <c r="M34" s="24">
        <v>253</v>
      </c>
      <c r="N34" s="25">
        <v>5</v>
      </c>
      <c r="O34" s="24">
        <v>233</v>
      </c>
      <c r="P34" s="25">
        <v>2</v>
      </c>
      <c r="Q34" s="24">
        <v>240</v>
      </c>
      <c r="R34" s="25">
        <v>6</v>
      </c>
      <c r="S34" s="24"/>
      <c r="T34" s="25"/>
      <c r="U34" s="24">
        <v>249</v>
      </c>
      <c r="V34" s="25">
        <v>6</v>
      </c>
      <c r="W34" s="24">
        <v>240</v>
      </c>
      <c r="X34" s="25">
        <v>6</v>
      </c>
      <c r="Y34" s="24">
        <v>257</v>
      </c>
      <c r="Z34" s="25">
        <v>8</v>
      </c>
      <c r="AA34" s="76">
        <v>233</v>
      </c>
      <c r="AB34" s="80">
        <v>1</v>
      </c>
      <c r="AC34" s="63">
        <v>246</v>
      </c>
      <c r="AD34" s="25">
        <v>5</v>
      </c>
      <c r="AE34" s="24">
        <v>234</v>
      </c>
      <c r="AF34" s="25">
        <v>3</v>
      </c>
      <c r="AG34" s="28">
        <f t="shared" si="0"/>
        <v>3168</v>
      </c>
      <c r="AH34" s="29">
        <f t="shared" si="1"/>
        <v>61</v>
      </c>
      <c r="AI34" s="30">
        <f t="shared" si="2"/>
        <v>13</v>
      </c>
      <c r="AJ34" s="31">
        <f t="shared" si="3"/>
        <v>8.123076923076923</v>
      </c>
    </row>
    <row r="35" spans="1:36" ht="12.75">
      <c r="A35" s="20" t="s">
        <v>126</v>
      </c>
      <c r="B35" s="21" t="s">
        <v>127</v>
      </c>
      <c r="C35" s="22" t="s">
        <v>128</v>
      </c>
      <c r="D35" s="23" t="s">
        <v>17</v>
      </c>
      <c r="E35" s="24">
        <v>207</v>
      </c>
      <c r="F35" s="25">
        <v>7</v>
      </c>
      <c r="G35" s="26">
        <v>229</v>
      </c>
      <c r="H35" s="25">
        <v>2</v>
      </c>
      <c r="I35" s="24">
        <v>245</v>
      </c>
      <c r="J35" s="25">
        <v>3</v>
      </c>
      <c r="K35" s="24">
        <v>247</v>
      </c>
      <c r="L35" s="25">
        <v>6</v>
      </c>
      <c r="M35" s="24">
        <v>250</v>
      </c>
      <c r="N35" s="25">
        <v>6</v>
      </c>
      <c r="O35" s="24">
        <v>226</v>
      </c>
      <c r="P35" s="25">
        <v>1</v>
      </c>
      <c r="Q35" s="24">
        <v>245</v>
      </c>
      <c r="R35" s="25">
        <v>4</v>
      </c>
      <c r="S35" s="24">
        <v>240</v>
      </c>
      <c r="T35" s="25">
        <v>3</v>
      </c>
      <c r="U35" s="24">
        <v>250</v>
      </c>
      <c r="V35" s="25">
        <v>7</v>
      </c>
      <c r="W35" s="24">
        <v>256</v>
      </c>
      <c r="X35" s="25">
        <v>6</v>
      </c>
      <c r="Y35" s="24">
        <v>252</v>
      </c>
      <c r="Z35" s="25">
        <v>6</v>
      </c>
      <c r="AA35" s="76">
        <v>250</v>
      </c>
      <c r="AB35" s="80">
        <v>3</v>
      </c>
      <c r="AC35" s="63">
        <v>250</v>
      </c>
      <c r="AD35" s="25">
        <v>6</v>
      </c>
      <c r="AE35" s="24"/>
      <c r="AF35" s="25"/>
      <c r="AG35" s="28">
        <f aca="true" t="shared" si="4" ref="AG35:AG66">E35+G35+I35+K35+M35+O35+Q35+S35+U35+W35+Y35+AA35+AC35+AE35</f>
        <v>3147</v>
      </c>
      <c r="AH35" s="29">
        <f aca="true" t="shared" si="5" ref="AH35:AH66">F35+H35+J35+L35+N35+P35+R35+T35+V35+X35+Z35+AB35+AD35+AF35</f>
        <v>60</v>
      </c>
      <c r="AI35" s="30">
        <f t="shared" si="2"/>
        <v>13</v>
      </c>
      <c r="AJ35" s="31">
        <f aca="true" t="shared" si="6" ref="AJ35:AJ66">AG35/(AI35*30)</f>
        <v>8.069230769230769</v>
      </c>
    </row>
    <row r="36" spans="1:36" ht="12.75">
      <c r="A36" s="32" t="s">
        <v>15</v>
      </c>
      <c r="B36" s="21" t="s">
        <v>16</v>
      </c>
      <c r="C36" s="22" t="s">
        <v>10</v>
      </c>
      <c r="D36" s="23" t="s">
        <v>17</v>
      </c>
      <c r="E36" s="24">
        <v>245</v>
      </c>
      <c r="F36" s="25">
        <v>3</v>
      </c>
      <c r="G36" s="26">
        <v>234</v>
      </c>
      <c r="H36" s="25">
        <v>3</v>
      </c>
      <c r="I36" s="24">
        <v>242</v>
      </c>
      <c r="J36" s="25">
        <v>2</v>
      </c>
      <c r="K36" s="24">
        <v>250</v>
      </c>
      <c r="L36" s="25">
        <v>6</v>
      </c>
      <c r="M36" s="24">
        <v>240</v>
      </c>
      <c r="N36" s="25">
        <v>3</v>
      </c>
      <c r="O36" s="24">
        <v>236</v>
      </c>
      <c r="P36" s="25">
        <v>2</v>
      </c>
      <c r="Q36" s="24">
        <v>238</v>
      </c>
      <c r="R36" s="25">
        <v>4</v>
      </c>
      <c r="S36" s="24">
        <v>237</v>
      </c>
      <c r="T36" s="25">
        <v>2</v>
      </c>
      <c r="U36" s="24">
        <v>254</v>
      </c>
      <c r="V36" s="25">
        <v>4</v>
      </c>
      <c r="W36" s="24">
        <v>243</v>
      </c>
      <c r="X36" s="25">
        <v>1</v>
      </c>
      <c r="Y36" s="24"/>
      <c r="Z36" s="25"/>
      <c r="AA36" s="76">
        <v>231</v>
      </c>
      <c r="AB36" s="80">
        <v>1</v>
      </c>
      <c r="AC36" s="63">
        <v>240</v>
      </c>
      <c r="AD36" s="25">
        <v>3</v>
      </c>
      <c r="AE36" s="24">
        <v>240</v>
      </c>
      <c r="AF36" s="25">
        <v>3</v>
      </c>
      <c r="AG36" s="28">
        <f t="shared" si="4"/>
        <v>3130</v>
      </c>
      <c r="AH36" s="29">
        <f t="shared" si="5"/>
        <v>37</v>
      </c>
      <c r="AI36" s="30">
        <f t="shared" si="2"/>
        <v>13</v>
      </c>
      <c r="AJ36" s="31">
        <f t="shared" si="6"/>
        <v>8.025641025641026</v>
      </c>
    </row>
    <row r="37" spans="1:36" ht="12.75">
      <c r="A37" s="20" t="s">
        <v>175</v>
      </c>
      <c r="B37" s="21" t="s">
        <v>176</v>
      </c>
      <c r="C37" s="22" t="s">
        <v>170</v>
      </c>
      <c r="D37" s="23" t="s">
        <v>17</v>
      </c>
      <c r="E37" s="24">
        <v>250</v>
      </c>
      <c r="F37" s="25">
        <v>3</v>
      </c>
      <c r="G37" s="26">
        <v>230</v>
      </c>
      <c r="H37" s="25">
        <v>4</v>
      </c>
      <c r="I37" s="24">
        <v>112</v>
      </c>
      <c r="J37" s="25">
        <v>0</v>
      </c>
      <c r="K37" s="24">
        <v>225</v>
      </c>
      <c r="L37" s="25">
        <v>2</v>
      </c>
      <c r="M37" s="24">
        <v>234</v>
      </c>
      <c r="N37" s="25">
        <v>4</v>
      </c>
      <c r="O37" s="24">
        <v>215</v>
      </c>
      <c r="P37" s="25">
        <v>3</v>
      </c>
      <c r="Q37" s="24">
        <v>220</v>
      </c>
      <c r="R37" s="25">
        <v>2</v>
      </c>
      <c r="S37" s="24">
        <v>246</v>
      </c>
      <c r="T37" s="25">
        <v>2</v>
      </c>
      <c r="U37" s="38">
        <v>247</v>
      </c>
      <c r="V37" s="39">
        <v>4</v>
      </c>
      <c r="W37" s="24">
        <v>247</v>
      </c>
      <c r="X37" s="25">
        <v>4</v>
      </c>
      <c r="Y37" s="24"/>
      <c r="Z37" s="25"/>
      <c r="AA37" s="76">
        <v>250</v>
      </c>
      <c r="AB37" s="80">
        <v>6</v>
      </c>
      <c r="AC37" s="63">
        <v>231</v>
      </c>
      <c r="AD37" s="25">
        <v>0</v>
      </c>
      <c r="AE37" s="24">
        <v>240</v>
      </c>
      <c r="AF37" s="25">
        <v>5</v>
      </c>
      <c r="AG37" s="28">
        <f t="shared" si="4"/>
        <v>2947</v>
      </c>
      <c r="AH37" s="29">
        <f t="shared" si="5"/>
        <v>39</v>
      </c>
      <c r="AI37" s="30">
        <f t="shared" si="2"/>
        <v>13</v>
      </c>
      <c r="AJ37" s="31">
        <f t="shared" si="6"/>
        <v>7.556410256410256</v>
      </c>
    </row>
    <row r="38" spans="1:36" ht="12.75">
      <c r="A38" s="20" t="s">
        <v>206</v>
      </c>
      <c r="B38" s="21" t="s">
        <v>207</v>
      </c>
      <c r="C38" s="22" t="s">
        <v>208</v>
      </c>
      <c r="D38" s="23" t="s">
        <v>31</v>
      </c>
      <c r="E38" s="24"/>
      <c r="F38" s="25"/>
      <c r="G38" s="30">
        <v>183</v>
      </c>
      <c r="H38" s="25">
        <v>1</v>
      </c>
      <c r="I38" s="24">
        <v>216</v>
      </c>
      <c r="J38" s="25">
        <v>1</v>
      </c>
      <c r="K38" s="24">
        <v>199</v>
      </c>
      <c r="L38" s="25">
        <v>1</v>
      </c>
      <c r="M38" s="24">
        <v>215</v>
      </c>
      <c r="N38" s="25">
        <v>1</v>
      </c>
      <c r="O38" s="36">
        <v>211</v>
      </c>
      <c r="P38" s="37">
        <v>1</v>
      </c>
      <c r="Q38" s="24">
        <v>242</v>
      </c>
      <c r="R38" s="25">
        <v>5</v>
      </c>
      <c r="S38" s="24">
        <v>222</v>
      </c>
      <c r="T38" s="25">
        <v>1</v>
      </c>
      <c r="U38" s="24">
        <v>228</v>
      </c>
      <c r="V38" s="25">
        <v>4</v>
      </c>
      <c r="W38" s="24">
        <v>218</v>
      </c>
      <c r="X38" s="25">
        <v>0</v>
      </c>
      <c r="Y38" s="24">
        <v>193</v>
      </c>
      <c r="Z38" s="25">
        <v>0</v>
      </c>
      <c r="AA38" s="76">
        <v>222</v>
      </c>
      <c r="AB38" s="80">
        <v>6</v>
      </c>
      <c r="AC38" s="63">
        <v>198</v>
      </c>
      <c r="AD38" s="25">
        <v>0</v>
      </c>
      <c r="AE38" s="24">
        <v>218</v>
      </c>
      <c r="AF38" s="25">
        <v>3</v>
      </c>
      <c r="AG38" s="28">
        <f t="shared" si="4"/>
        <v>2765</v>
      </c>
      <c r="AH38" s="29">
        <f t="shared" si="5"/>
        <v>24</v>
      </c>
      <c r="AI38" s="30">
        <f t="shared" si="2"/>
        <v>13</v>
      </c>
      <c r="AJ38" s="31">
        <f t="shared" si="6"/>
        <v>7.089743589743589</v>
      </c>
    </row>
    <row r="39" spans="1:36" ht="12.75">
      <c r="A39" s="20" t="s">
        <v>213</v>
      </c>
      <c r="B39" s="21" t="s">
        <v>9</v>
      </c>
      <c r="C39" s="22" t="s">
        <v>10</v>
      </c>
      <c r="D39" s="23" t="s">
        <v>36</v>
      </c>
      <c r="E39" s="71">
        <v>188</v>
      </c>
      <c r="F39" s="72">
        <v>2</v>
      </c>
      <c r="G39" s="26">
        <v>215</v>
      </c>
      <c r="H39" s="25">
        <v>6</v>
      </c>
      <c r="I39" s="24">
        <v>232</v>
      </c>
      <c r="J39" s="25">
        <v>5</v>
      </c>
      <c r="K39" s="71">
        <v>203</v>
      </c>
      <c r="L39" s="72">
        <v>2</v>
      </c>
      <c r="M39" s="24">
        <v>170</v>
      </c>
      <c r="N39" s="25">
        <v>1</v>
      </c>
      <c r="O39" s="71">
        <v>207</v>
      </c>
      <c r="P39" s="72">
        <v>1</v>
      </c>
      <c r="Q39" s="24">
        <v>200</v>
      </c>
      <c r="R39" s="25">
        <v>0</v>
      </c>
      <c r="S39" s="24">
        <v>207</v>
      </c>
      <c r="T39" s="25">
        <v>3</v>
      </c>
      <c r="U39" s="38">
        <v>227</v>
      </c>
      <c r="V39" s="39">
        <v>5</v>
      </c>
      <c r="W39" s="24">
        <v>213</v>
      </c>
      <c r="X39" s="25">
        <v>4</v>
      </c>
      <c r="Y39" s="24"/>
      <c r="Z39" s="25"/>
      <c r="AA39" s="76">
        <v>206</v>
      </c>
      <c r="AB39" s="80">
        <v>3</v>
      </c>
      <c r="AC39" s="122">
        <v>233</v>
      </c>
      <c r="AD39" s="72">
        <v>1</v>
      </c>
      <c r="AE39" s="24">
        <v>218</v>
      </c>
      <c r="AF39" s="25">
        <v>3</v>
      </c>
      <c r="AG39" s="28">
        <f t="shared" si="4"/>
        <v>2719</v>
      </c>
      <c r="AH39" s="29">
        <f t="shared" si="5"/>
        <v>36</v>
      </c>
      <c r="AI39" s="30">
        <f t="shared" si="2"/>
        <v>13</v>
      </c>
      <c r="AJ39" s="31">
        <f t="shared" si="6"/>
        <v>6.971794871794872</v>
      </c>
    </row>
    <row r="40" spans="1:36" ht="12.75">
      <c r="A40" s="20" t="s">
        <v>110</v>
      </c>
      <c r="B40" s="21" t="s">
        <v>111</v>
      </c>
      <c r="C40" s="22" t="s">
        <v>112</v>
      </c>
      <c r="D40" s="23" t="s">
        <v>31</v>
      </c>
      <c r="E40" s="24">
        <v>162</v>
      </c>
      <c r="F40" s="25">
        <v>1</v>
      </c>
      <c r="G40" s="26">
        <v>151</v>
      </c>
      <c r="H40" s="25">
        <v>0</v>
      </c>
      <c r="I40" s="28">
        <v>170</v>
      </c>
      <c r="J40" s="29">
        <v>1</v>
      </c>
      <c r="K40" s="24">
        <v>164</v>
      </c>
      <c r="L40" s="25">
        <v>2</v>
      </c>
      <c r="M40" s="24">
        <v>178</v>
      </c>
      <c r="N40" s="25">
        <v>2</v>
      </c>
      <c r="O40" s="24">
        <v>172</v>
      </c>
      <c r="P40" s="25">
        <v>2</v>
      </c>
      <c r="Q40" s="24">
        <v>153</v>
      </c>
      <c r="R40" s="25">
        <v>0</v>
      </c>
      <c r="S40" s="24"/>
      <c r="T40" s="25"/>
      <c r="U40" s="24">
        <v>174</v>
      </c>
      <c r="V40" s="25">
        <v>2</v>
      </c>
      <c r="W40" s="24">
        <v>185</v>
      </c>
      <c r="X40" s="25">
        <v>2</v>
      </c>
      <c r="Y40" s="24">
        <v>196</v>
      </c>
      <c r="Z40" s="25">
        <v>2</v>
      </c>
      <c r="AA40" s="123">
        <v>188</v>
      </c>
      <c r="AB40" s="124">
        <v>1</v>
      </c>
      <c r="AC40" s="63">
        <v>206</v>
      </c>
      <c r="AD40" s="25">
        <v>4</v>
      </c>
      <c r="AE40" s="24">
        <v>159</v>
      </c>
      <c r="AF40" s="25">
        <v>2</v>
      </c>
      <c r="AG40" s="28">
        <f t="shared" si="4"/>
        <v>2258</v>
      </c>
      <c r="AH40" s="29">
        <f t="shared" si="5"/>
        <v>21</v>
      </c>
      <c r="AI40" s="30">
        <f t="shared" si="2"/>
        <v>13</v>
      </c>
      <c r="AJ40" s="31">
        <f t="shared" si="6"/>
        <v>5.78974358974359</v>
      </c>
    </row>
    <row r="41" spans="1:36" ht="12.75">
      <c r="A41" s="20" t="s">
        <v>19</v>
      </c>
      <c r="B41" s="21" t="s">
        <v>20</v>
      </c>
      <c r="C41" s="35" t="s">
        <v>10</v>
      </c>
      <c r="D41" s="23" t="s">
        <v>17</v>
      </c>
      <c r="E41" s="24">
        <v>242</v>
      </c>
      <c r="F41" s="25">
        <v>3</v>
      </c>
      <c r="G41" s="26">
        <v>251</v>
      </c>
      <c r="H41" s="25">
        <v>3</v>
      </c>
      <c r="I41" s="24"/>
      <c r="J41" s="25"/>
      <c r="K41" s="24">
        <v>252</v>
      </c>
      <c r="L41" s="25">
        <v>6</v>
      </c>
      <c r="M41" s="24">
        <v>250</v>
      </c>
      <c r="N41" s="25">
        <v>7</v>
      </c>
      <c r="O41" s="24">
        <v>257</v>
      </c>
      <c r="P41" s="25">
        <v>7</v>
      </c>
      <c r="Q41" s="24">
        <v>256</v>
      </c>
      <c r="R41" s="25">
        <v>7</v>
      </c>
      <c r="S41" s="24">
        <v>262</v>
      </c>
      <c r="T41" s="25">
        <v>8</v>
      </c>
      <c r="U41" s="24">
        <v>263</v>
      </c>
      <c r="V41" s="25">
        <v>5</v>
      </c>
      <c r="W41" s="24"/>
      <c r="X41" s="25"/>
      <c r="Y41" s="24">
        <v>248</v>
      </c>
      <c r="Z41" s="25">
        <v>5</v>
      </c>
      <c r="AA41" s="76">
        <v>250</v>
      </c>
      <c r="AB41" s="80">
        <v>6</v>
      </c>
      <c r="AC41" s="63">
        <v>266</v>
      </c>
      <c r="AD41" s="25">
        <v>9</v>
      </c>
      <c r="AE41" s="24">
        <v>260</v>
      </c>
      <c r="AF41" s="25">
        <v>4</v>
      </c>
      <c r="AG41" s="28">
        <f t="shared" si="4"/>
        <v>3057</v>
      </c>
      <c r="AH41" s="29">
        <f t="shared" si="5"/>
        <v>70</v>
      </c>
      <c r="AI41" s="30">
        <f t="shared" si="2"/>
        <v>12</v>
      </c>
      <c r="AJ41" s="31">
        <f t="shared" si="6"/>
        <v>8.491666666666667</v>
      </c>
    </row>
    <row r="42" spans="1:36" ht="12.75">
      <c r="A42" s="20" t="s">
        <v>54</v>
      </c>
      <c r="B42" s="21" t="s">
        <v>55</v>
      </c>
      <c r="C42" s="22" t="s">
        <v>56</v>
      </c>
      <c r="D42" s="23" t="s">
        <v>17</v>
      </c>
      <c r="E42" s="24"/>
      <c r="F42" s="25"/>
      <c r="G42" s="26"/>
      <c r="H42" s="25"/>
      <c r="I42" s="24">
        <v>262</v>
      </c>
      <c r="J42" s="25">
        <v>8</v>
      </c>
      <c r="K42" s="24">
        <v>253</v>
      </c>
      <c r="L42" s="25">
        <v>8</v>
      </c>
      <c r="M42" s="24">
        <v>251</v>
      </c>
      <c r="N42" s="25">
        <v>5</v>
      </c>
      <c r="O42" s="24">
        <v>176</v>
      </c>
      <c r="P42" s="25">
        <v>0</v>
      </c>
      <c r="Q42" s="24">
        <v>246</v>
      </c>
      <c r="R42" s="25">
        <v>7</v>
      </c>
      <c r="S42" s="24">
        <v>269</v>
      </c>
      <c r="T42" s="25">
        <v>10</v>
      </c>
      <c r="U42" s="24">
        <v>243</v>
      </c>
      <c r="V42" s="25">
        <v>5</v>
      </c>
      <c r="W42" s="24">
        <v>263</v>
      </c>
      <c r="X42" s="25">
        <v>9</v>
      </c>
      <c r="Y42" s="24">
        <v>246</v>
      </c>
      <c r="Z42" s="25">
        <v>7</v>
      </c>
      <c r="AA42" s="123">
        <v>269</v>
      </c>
      <c r="AB42" s="124">
        <v>11</v>
      </c>
      <c r="AC42" s="63">
        <v>262</v>
      </c>
      <c r="AD42" s="25">
        <v>3</v>
      </c>
      <c r="AE42" s="24">
        <v>273</v>
      </c>
      <c r="AF42" s="25">
        <v>13</v>
      </c>
      <c r="AG42" s="28">
        <f t="shared" si="4"/>
        <v>3013</v>
      </c>
      <c r="AH42" s="29">
        <f t="shared" si="5"/>
        <v>86</v>
      </c>
      <c r="AI42" s="30">
        <f t="shared" si="2"/>
        <v>12</v>
      </c>
      <c r="AJ42" s="31">
        <f t="shared" si="6"/>
        <v>8.369444444444444</v>
      </c>
    </row>
    <row r="43" spans="1:36" ht="12.75">
      <c r="A43" s="20" t="s">
        <v>80</v>
      </c>
      <c r="B43" s="21" t="s">
        <v>81</v>
      </c>
      <c r="C43" s="22" t="s">
        <v>56</v>
      </c>
      <c r="D43" s="23" t="s">
        <v>36</v>
      </c>
      <c r="E43" s="24">
        <v>259</v>
      </c>
      <c r="F43" s="25">
        <v>7</v>
      </c>
      <c r="G43" s="26">
        <v>251</v>
      </c>
      <c r="H43" s="25">
        <v>4</v>
      </c>
      <c r="I43" s="24">
        <v>260</v>
      </c>
      <c r="J43" s="25">
        <v>9</v>
      </c>
      <c r="K43" s="24">
        <v>240</v>
      </c>
      <c r="L43" s="25">
        <v>5</v>
      </c>
      <c r="M43" s="71">
        <v>253</v>
      </c>
      <c r="N43" s="72">
        <v>4</v>
      </c>
      <c r="O43" s="24">
        <v>260</v>
      </c>
      <c r="P43" s="25">
        <v>8</v>
      </c>
      <c r="Q43" s="24">
        <v>248</v>
      </c>
      <c r="R43" s="25">
        <v>8</v>
      </c>
      <c r="S43" s="24">
        <v>255</v>
      </c>
      <c r="T43" s="25">
        <v>8</v>
      </c>
      <c r="U43" s="24">
        <v>245</v>
      </c>
      <c r="V43" s="25">
        <v>5</v>
      </c>
      <c r="W43" s="24">
        <v>242</v>
      </c>
      <c r="X43" s="25">
        <v>6</v>
      </c>
      <c r="Y43" s="24">
        <v>236</v>
      </c>
      <c r="Z43" s="25">
        <v>2</v>
      </c>
      <c r="AA43" s="76">
        <v>239</v>
      </c>
      <c r="AB43" s="80">
        <v>6</v>
      </c>
      <c r="AC43" s="63"/>
      <c r="AD43" s="25"/>
      <c r="AE43" s="24"/>
      <c r="AF43" s="25"/>
      <c r="AG43" s="28">
        <f t="shared" si="4"/>
        <v>2988</v>
      </c>
      <c r="AH43" s="29">
        <f t="shared" si="5"/>
        <v>72</v>
      </c>
      <c r="AI43" s="30">
        <f t="shared" si="2"/>
        <v>12</v>
      </c>
      <c r="AJ43" s="31">
        <f t="shared" si="6"/>
        <v>8.3</v>
      </c>
    </row>
    <row r="44" spans="1:36" ht="12.75">
      <c r="A44" s="20" t="s">
        <v>173</v>
      </c>
      <c r="B44" s="21" t="s">
        <v>174</v>
      </c>
      <c r="C44" s="22" t="s">
        <v>170</v>
      </c>
      <c r="D44" s="23" t="s">
        <v>31</v>
      </c>
      <c r="E44" s="24">
        <v>246</v>
      </c>
      <c r="F44" s="25">
        <v>8</v>
      </c>
      <c r="G44" s="26"/>
      <c r="H44" s="25"/>
      <c r="I44" s="24"/>
      <c r="J44" s="25"/>
      <c r="K44" s="24">
        <v>235</v>
      </c>
      <c r="L44" s="25">
        <v>5</v>
      </c>
      <c r="M44" s="24">
        <v>232</v>
      </c>
      <c r="N44" s="25">
        <v>2</v>
      </c>
      <c r="O44" s="24">
        <v>207</v>
      </c>
      <c r="P44" s="25">
        <v>2</v>
      </c>
      <c r="Q44" s="71">
        <v>246</v>
      </c>
      <c r="R44" s="72">
        <v>6</v>
      </c>
      <c r="S44" s="24">
        <v>250</v>
      </c>
      <c r="T44" s="25">
        <v>3</v>
      </c>
      <c r="U44" s="38">
        <v>242</v>
      </c>
      <c r="V44" s="39">
        <v>5</v>
      </c>
      <c r="W44" s="24">
        <v>246</v>
      </c>
      <c r="X44" s="25">
        <v>6</v>
      </c>
      <c r="Y44" s="24">
        <v>250</v>
      </c>
      <c r="Z44" s="25">
        <v>8</v>
      </c>
      <c r="AA44" s="76">
        <v>225</v>
      </c>
      <c r="AB44" s="80">
        <v>3</v>
      </c>
      <c r="AC44" s="63">
        <v>241</v>
      </c>
      <c r="AD44" s="25">
        <v>2</v>
      </c>
      <c r="AE44" s="24">
        <v>260</v>
      </c>
      <c r="AF44" s="25">
        <v>9</v>
      </c>
      <c r="AG44" s="28">
        <f t="shared" si="4"/>
        <v>2880</v>
      </c>
      <c r="AH44" s="29">
        <f t="shared" si="5"/>
        <v>59</v>
      </c>
      <c r="AI44" s="30">
        <f t="shared" si="2"/>
        <v>12</v>
      </c>
      <c r="AJ44" s="31">
        <f t="shared" si="6"/>
        <v>8</v>
      </c>
    </row>
    <row r="45" spans="1:36" ht="12.75">
      <c r="A45" s="20" t="s">
        <v>41</v>
      </c>
      <c r="B45" s="21" t="s">
        <v>42</v>
      </c>
      <c r="C45" s="22" t="s">
        <v>43</v>
      </c>
      <c r="D45" s="23" t="s">
        <v>31</v>
      </c>
      <c r="E45" s="24">
        <v>215</v>
      </c>
      <c r="F45" s="25">
        <v>4</v>
      </c>
      <c r="G45" s="26">
        <v>213</v>
      </c>
      <c r="H45" s="25">
        <v>2</v>
      </c>
      <c r="I45" s="24">
        <v>227</v>
      </c>
      <c r="J45" s="25">
        <v>3</v>
      </c>
      <c r="K45" s="24"/>
      <c r="L45" s="25"/>
      <c r="M45" s="24">
        <v>222</v>
      </c>
      <c r="N45" s="25">
        <v>4</v>
      </c>
      <c r="O45" s="24">
        <v>181</v>
      </c>
      <c r="P45" s="25">
        <v>2</v>
      </c>
      <c r="Q45" s="24">
        <v>224</v>
      </c>
      <c r="R45" s="25">
        <v>2</v>
      </c>
      <c r="S45" s="24">
        <v>223</v>
      </c>
      <c r="T45" s="25">
        <v>3</v>
      </c>
      <c r="U45" s="24">
        <v>237</v>
      </c>
      <c r="V45" s="25">
        <v>5</v>
      </c>
      <c r="W45" s="24"/>
      <c r="X45" s="25"/>
      <c r="Y45" s="24">
        <v>216</v>
      </c>
      <c r="Z45" s="25">
        <v>3</v>
      </c>
      <c r="AA45" s="76">
        <v>221</v>
      </c>
      <c r="AB45" s="80">
        <v>3</v>
      </c>
      <c r="AC45" s="63">
        <v>223</v>
      </c>
      <c r="AD45" s="25">
        <v>3</v>
      </c>
      <c r="AE45" s="24">
        <v>257</v>
      </c>
      <c r="AF45" s="25">
        <v>9</v>
      </c>
      <c r="AG45" s="28">
        <f t="shared" si="4"/>
        <v>2659</v>
      </c>
      <c r="AH45" s="29">
        <f t="shared" si="5"/>
        <v>43</v>
      </c>
      <c r="AI45" s="30">
        <f t="shared" si="2"/>
        <v>12</v>
      </c>
      <c r="AJ45" s="31">
        <f t="shared" si="6"/>
        <v>7.386111111111111</v>
      </c>
    </row>
    <row r="46" spans="1:36" ht="12.75">
      <c r="A46" s="20" t="s">
        <v>92</v>
      </c>
      <c r="B46" s="21" t="s">
        <v>93</v>
      </c>
      <c r="C46" s="22" t="s">
        <v>10</v>
      </c>
      <c r="D46" s="23" t="s">
        <v>25</v>
      </c>
      <c r="E46" s="24">
        <v>193</v>
      </c>
      <c r="F46" s="25">
        <v>1</v>
      </c>
      <c r="G46" s="26">
        <v>202</v>
      </c>
      <c r="H46" s="25">
        <v>2</v>
      </c>
      <c r="I46" s="24">
        <v>224</v>
      </c>
      <c r="J46" s="25">
        <v>3</v>
      </c>
      <c r="K46" s="24">
        <v>231</v>
      </c>
      <c r="L46" s="25">
        <v>6</v>
      </c>
      <c r="M46" s="24">
        <v>226</v>
      </c>
      <c r="N46" s="25">
        <v>5</v>
      </c>
      <c r="O46" s="24">
        <v>213</v>
      </c>
      <c r="P46" s="25">
        <v>0</v>
      </c>
      <c r="Q46" s="24">
        <v>235</v>
      </c>
      <c r="R46" s="25">
        <v>5</v>
      </c>
      <c r="S46" s="24">
        <v>185</v>
      </c>
      <c r="T46" s="25">
        <v>1</v>
      </c>
      <c r="U46" s="24">
        <v>90</v>
      </c>
      <c r="V46" s="25">
        <v>0</v>
      </c>
      <c r="W46" s="24">
        <v>196</v>
      </c>
      <c r="X46" s="25">
        <v>4</v>
      </c>
      <c r="Y46" s="24">
        <v>201</v>
      </c>
      <c r="Z46" s="25">
        <v>3</v>
      </c>
      <c r="AA46" s="76"/>
      <c r="AB46" s="80"/>
      <c r="AC46" s="63"/>
      <c r="AD46" s="25"/>
      <c r="AE46" s="24">
        <v>215</v>
      </c>
      <c r="AF46" s="25">
        <v>0</v>
      </c>
      <c r="AG46" s="28">
        <f aca="true" t="shared" si="7" ref="AG46:AG61">E46+G46+I46+K46+M46+O46+Q46+S46+U46+W46+Y46+AA46+AC46+AE46</f>
        <v>2411</v>
      </c>
      <c r="AH46" s="29">
        <f t="shared" si="5"/>
        <v>30</v>
      </c>
      <c r="AI46" s="30">
        <f aca="true" t="shared" si="8" ref="AI46:AI61">IF(E46,1,0)+IF(G46,1,0)+IF(I46,1,0)+IF(K46,1,0)+IF(M46,1,0)+IF(O46,1,0)+IF(Q46,1,0)+IF(S46,1,0)+IF(U46,1,0)+IF(W46,1,0)+IF(Y46,1,0)+IF(AA46,1,0)+IF(AC46,1,0)+IF(AE46,1,0)</f>
        <v>12</v>
      </c>
      <c r="AJ46" s="31">
        <f aca="true" t="shared" si="9" ref="AJ46:AJ61">AG46/(AI46*30)</f>
        <v>6.697222222222222</v>
      </c>
    </row>
    <row r="47" spans="1:36" ht="12.75">
      <c r="A47" s="20" t="s">
        <v>160</v>
      </c>
      <c r="B47" s="21" t="s">
        <v>161</v>
      </c>
      <c r="C47" s="22" t="s">
        <v>159</v>
      </c>
      <c r="D47" s="23" t="s">
        <v>25</v>
      </c>
      <c r="E47" s="24">
        <v>184</v>
      </c>
      <c r="F47" s="25">
        <v>2</v>
      </c>
      <c r="G47" s="26">
        <v>202</v>
      </c>
      <c r="H47" s="25">
        <v>2</v>
      </c>
      <c r="I47" s="24">
        <v>210</v>
      </c>
      <c r="J47" s="25">
        <v>2</v>
      </c>
      <c r="K47" s="24">
        <v>199</v>
      </c>
      <c r="L47" s="25">
        <v>1</v>
      </c>
      <c r="M47" s="24">
        <v>179</v>
      </c>
      <c r="N47" s="25">
        <v>1</v>
      </c>
      <c r="O47" s="24"/>
      <c r="P47" s="25"/>
      <c r="Q47" s="24">
        <v>189</v>
      </c>
      <c r="R47" s="25">
        <v>2</v>
      </c>
      <c r="S47" s="24">
        <v>139</v>
      </c>
      <c r="T47" s="25">
        <v>0</v>
      </c>
      <c r="U47" s="24">
        <v>196</v>
      </c>
      <c r="V47" s="25">
        <v>2</v>
      </c>
      <c r="W47" s="24">
        <v>228</v>
      </c>
      <c r="X47" s="25">
        <v>2</v>
      </c>
      <c r="Y47" s="24"/>
      <c r="Z47" s="25"/>
      <c r="AA47" s="76">
        <v>142</v>
      </c>
      <c r="AB47" s="80">
        <v>1</v>
      </c>
      <c r="AC47" s="63">
        <v>144</v>
      </c>
      <c r="AD47" s="25">
        <v>2</v>
      </c>
      <c r="AE47" s="24">
        <v>193</v>
      </c>
      <c r="AF47" s="25">
        <v>3</v>
      </c>
      <c r="AG47" s="28">
        <f t="shared" si="7"/>
        <v>2205</v>
      </c>
      <c r="AH47" s="29">
        <f t="shared" si="5"/>
        <v>20</v>
      </c>
      <c r="AI47" s="30">
        <f t="shared" si="8"/>
        <v>12</v>
      </c>
      <c r="AJ47" s="31">
        <f t="shared" si="9"/>
        <v>6.125</v>
      </c>
    </row>
    <row r="48" spans="1:36" ht="12.75">
      <c r="A48" s="20" t="s">
        <v>117</v>
      </c>
      <c r="B48" s="21" t="s">
        <v>118</v>
      </c>
      <c r="C48" s="22" t="s">
        <v>112</v>
      </c>
      <c r="D48" s="23" t="s">
        <v>31</v>
      </c>
      <c r="E48" s="24">
        <v>154</v>
      </c>
      <c r="F48" s="25">
        <v>2</v>
      </c>
      <c r="G48" s="26">
        <v>154</v>
      </c>
      <c r="H48" s="25">
        <v>0</v>
      </c>
      <c r="I48" s="24">
        <v>138</v>
      </c>
      <c r="J48" s="25">
        <v>1</v>
      </c>
      <c r="K48" s="24">
        <v>209</v>
      </c>
      <c r="L48" s="25">
        <v>6</v>
      </c>
      <c r="M48" s="24">
        <v>172</v>
      </c>
      <c r="N48" s="25">
        <v>1</v>
      </c>
      <c r="O48" s="24">
        <v>90</v>
      </c>
      <c r="P48" s="25">
        <v>0</v>
      </c>
      <c r="Q48" s="24"/>
      <c r="R48" s="25"/>
      <c r="S48" s="24"/>
      <c r="T48" s="25"/>
      <c r="U48" s="24">
        <v>232</v>
      </c>
      <c r="V48" s="25">
        <v>3</v>
      </c>
      <c r="W48" s="24">
        <v>198</v>
      </c>
      <c r="X48" s="25">
        <v>1</v>
      </c>
      <c r="Y48" s="24">
        <v>204</v>
      </c>
      <c r="Z48" s="25">
        <v>2</v>
      </c>
      <c r="AA48" s="76">
        <v>212</v>
      </c>
      <c r="AB48" s="80">
        <v>4</v>
      </c>
      <c r="AC48" s="63">
        <v>202</v>
      </c>
      <c r="AD48" s="25">
        <v>0</v>
      </c>
      <c r="AE48" s="24">
        <v>215</v>
      </c>
      <c r="AF48" s="25">
        <v>2</v>
      </c>
      <c r="AG48" s="28">
        <f t="shared" si="7"/>
        <v>2180</v>
      </c>
      <c r="AH48" s="29">
        <f t="shared" si="5"/>
        <v>22</v>
      </c>
      <c r="AI48" s="30">
        <f t="shared" si="8"/>
        <v>12</v>
      </c>
      <c r="AJ48" s="31">
        <f t="shared" si="9"/>
        <v>6.055555555555555</v>
      </c>
    </row>
    <row r="49" spans="1:36" ht="12.75">
      <c r="A49" s="40" t="s">
        <v>162</v>
      </c>
      <c r="B49" s="21" t="s">
        <v>163</v>
      </c>
      <c r="C49" s="22" t="s">
        <v>159</v>
      </c>
      <c r="D49" s="23" t="s">
        <v>31</v>
      </c>
      <c r="E49" s="26">
        <v>192</v>
      </c>
      <c r="F49" s="25">
        <v>3</v>
      </c>
      <c r="G49" s="26">
        <v>161</v>
      </c>
      <c r="H49" s="25">
        <v>1</v>
      </c>
      <c r="I49" s="24">
        <v>112</v>
      </c>
      <c r="J49" s="25">
        <v>1</v>
      </c>
      <c r="K49" s="30">
        <v>175</v>
      </c>
      <c r="L49" s="30">
        <v>1</v>
      </c>
      <c r="M49" s="24"/>
      <c r="N49" s="25"/>
      <c r="O49" s="30">
        <v>150</v>
      </c>
      <c r="P49" s="30">
        <v>1</v>
      </c>
      <c r="Q49" s="24">
        <v>284</v>
      </c>
      <c r="R49" s="25">
        <v>3</v>
      </c>
      <c r="S49" s="30">
        <v>168</v>
      </c>
      <c r="T49" s="30">
        <v>4</v>
      </c>
      <c r="U49" s="24">
        <v>155</v>
      </c>
      <c r="V49" s="25">
        <v>4</v>
      </c>
      <c r="W49" s="30">
        <v>201</v>
      </c>
      <c r="X49" s="30">
        <v>3</v>
      </c>
      <c r="Y49" s="24"/>
      <c r="Z49" s="25"/>
      <c r="AA49" s="30">
        <v>196</v>
      </c>
      <c r="AB49" s="78">
        <v>1</v>
      </c>
      <c r="AC49" s="63">
        <v>159</v>
      </c>
      <c r="AD49" s="25">
        <v>1</v>
      </c>
      <c r="AE49" s="30">
        <v>199</v>
      </c>
      <c r="AF49" s="30">
        <v>1</v>
      </c>
      <c r="AG49" s="28">
        <f t="shared" si="7"/>
        <v>2152</v>
      </c>
      <c r="AH49" s="29">
        <f t="shared" si="5"/>
        <v>24</v>
      </c>
      <c r="AI49" s="30">
        <f t="shared" si="8"/>
        <v>12</v>
      </c>
      <c r="AJ49" s="31">
        <f t="shared" si="9"/>
        <v>5.977777777777778</v>
      </c>
    </row>
    <row r="50" spans="1:36" ht="12.75">
      <c r="A50" s="40" t="s">
        <v>262</v>
      </c>
      <c r="B50" s="21" t="s">
        <v>220</v>
      </c>
      <c r="C50" s="22" t="s">
        <v>138</v>
      </c>
      <c r="D50" s="23" t="s">
        <v>40</v>
      </c>
      <c r="E50" s="26">
        <v>158</v>
      </c>
      <c r="F50" s="25">
        <v>0</v>
      </c>
      <c r="G50" s="26">
        <v>168</v>
      </c>
      <c r="H50" s="25">
        <v>2</v>
      </c>
      <c r="I50" s="24">
        <v>204</v>
      </c>
      <c r="J50" s="25">
        <v>5</v>
      </c>
      <c r="K50" s="30">
        <v>204</v>
      </c>
      <c r="L50" s="30">
        <v>3</v>
      </c>
      <c r="M50" s="24">
        <v>192</v>
      </c>
      <c r="N50" s="25">
        <v>0</v>
      </c>
      <c r="O50" s="30">
        <v>190</v>
      </c>
      <c r="P50" s="30">
        <v>5</v>
      </c>
      <c r="Q50" s="24"/>
      <c r="R50" s="25"/>
      <c r="S50" s="30"/>
      <c r="T50" s="30"/>
      <c r="U50" s="24">
        <v>189</v>
      </c>
      <c r="V50" s="25">
        <v>1</v>
      </c>
      <c r="W50" s="30">
        <v>160</v>
      </c>
      <c r="X50" s="30">
        <v>0</v>
      </c>
      <c r="Y50" s="24">
        <v>161</v>
      </c>
      <c r="Z50" s="25">
        <v>0</v>
      </c>
      <c r="AA50" s="30">
        <v>191</v>
      </c>
      <c r="AB50" s="78">
        <v>4</v>
      </c>
      <c r="AC50" s="63">
        <v>180</v>
      </c>
      <c r="AD50" s="25">
        <v>1</v>
      </c>
      <c r="AE50" s="30">
        <v>150</v>
      </c>
      <c r="AF50" s="30">
        <v>1</v>
      </c>
      <c r="AG50" s="28">
        <f t="shared" si="7"/>
        <v>2147</v>
      </c>
      <c r="AH50" s="29">
        <f t="shared" si="5"/>
        <v>22</v>
      </c>
      <c r="AI50" s="30">
        <f t="shared" si="8"/>
        <v>12</v>
      </c>
      <c r="AJ50" s="31">
        <f t="shared" si="9"/>
        <v>5.963888888888889</v>
      </c>
    </row>
    <row r="51" spans="1:36" ht="12.75">
      <c r="A51" s="164" t="s">
        <v>211</v>
      </c>
      <c r="B51" s="59" t="s">
        <v>212</v>
      </c>
      <c r="C51" s="130" t="s">
        <v>208</v>
      </c>
      <c r="D51" s="132" t="s">
        <v>17</v>
      </c>
      <c r="E51" s="26">
        <v>139</v>
      </c>
      <c r="F51" s="25">
        <v>0</v>
      </c>
      <c r="G51" s="30">
        <v>134</v>
      </c>
      <c r="H51" s="25">
        <v>1</v>
      </c>
      <c r="I51" s="24"/>
      <c r="J51" s="25"/>
      <c r="K51" s="30"/>
      <c r="L51" s="30"/>
      <c r="M51" s="24">
        <v>138</v>
      </c>
      <c r="N51" s="25">
        <v>1</v>
      </c>
      <c r="O51" s="30">
        <v>148</v>
      </c>
      <c r="P51" s="30">
        <v>0</v>
      </c>
      <c r="Q51" s="24">
        <v>165</v>
      </c>
      <c r="R51" s="25">
        <v>1</v>
      </c>
      <c r="S51" s="30">
        <v>136</v>
      </c>
      <c r="T51" s="30">
        <v>0</v>
      </c>
      <c r="U51" s="24">
        <v>132</v>
      </c>
      <c r="V51" s="25">
        <v>2</v>
      </c>
      <c r="W51" s="30">
        <v>177</v>
      </c>
      <c r="X51" s="30">
        <v>0</v>
      </c>
      <c r="Y51" s="24">
        <v>152</v>
      </c>
      <c r="Z51" s="25">
        <v>0</v>
      </c>
      <c r="AA51" s="30">
        <v>139</v>
      </c>
      <c r="AB51" s="78">
        <v>1</v>
      </c>
      <c r="AC51" s="63">
        <v>149</v>
      </c>
      <c r="AD51" s="25">
        <v>0</v>
      </c>
      <c r="AE51" s="30">
        <v>129</v>
      </c>
      <c r="AF51" s="30">
        <v>2</v>
      </c>
      <c r="AG51" s="28">
        <f t="shared" si="7"/>
        <v>1738</v>
      </c>
      <c r="AH51" s="29">
        <f t="shared" si="5"/>
        <v>8</v>
      </c>
      <c r="AI51" s="30">
        <f t="shared" si="8"/>
        <v>12</v>
      </c>
      <c r="AJ51" s="31">
        <f t="shared" si="9"/>
        <v>4.8277777777777775</v>
      </c>
    </row>
    <row r="52" spans="1:36" ht="12.75">
      <c r="A52" s="20" t="s">
        <v>157</v>
      </c>
      <c r="B52" s="21" t="s">
        <v>158</v>
      </c>
      <c r="C52" s="22" t="s">
        <v>138</v>
      </c>
      <c r="D52" s="23" t="s">
        <v>28</v>
      </c>
      <c r="E52" s="24">
        <v>265</v>
      </c>
      <c r="F52" s="25">
        <v>7</v>
      </c>
      <c r="G52" s="26">
        <v>264</v>
      </c>
      <c r="H52" s="25">
        <v>5</v>
      </c>
      <c r="I52" s="24">
        <v>270</v>
      </c>
      <c r="J52" s="25">
        <v>13</v>
      </c>
      <c r="K52" s="24">
        <v>245</v>
      </c>
      <c r="L52" s="25">
        <v>6</v>
      </c>
      <c r="M52" s="24">
        <v>247</v>
      </c>
      <c r="N52" s="25">
        <v>3</v>
      </c>
      <c r="O52" s="24">
        <v>229</v>
      </c>
      <c r="P52" s="25">
        <v>4</v>
      </c>
      <c r="Q52" s="24">
        <v>266</v>
      </c>
      <c r="R52" s="25">
        <v>8</v>
      </c>
      <c r="S52" s="24">
        <v>278</v>
      </c>
      <c r="T52" s="25">
        <v>14</v>
      </c>
      <c r="U52" s="24">
        <v>276</v>
      </c>
      <c r="V52" s="25">
        <v>14</v>
      </c>
      <c r="W52" s="24">
        <v>270</v>
      </c>
      <c r="X52" s="25">
        <v>11</v>
      </c>
      <c r="Y52" s="24">
        <v>267</v>
      </c>
      <c r="Z52" s="25">
        <v>10</v>
      </c>
      <c r="AA52" s="76"/>
      <c r="AB52" s="80"/>
      <c r="AC52" s="63"/>
      <c r="AD52" s="25"/>
      <c r="AE52" s="24">
        <v>272</v>
      </c>
      <c r="AF52" s="25">
        <v>10</v>
      </c>
      <c r="AG52" s="28">
        <f t="shared" si="7"/>
        <v>3149</v>
      </c>
      <c r="AH52" s="29">
        <f t="shared" si="5"/>
        <v>105</v>
      </c>
      <c r="AI52" s="30">
        <f t="shared" si="8"/>
        <v>12</v>
      </c>
      <c r="AJ52" s="31">
        <f t="shared" si="9"/>
        <v>8.747222222222222</v>
      </c>
    </row>
    <row r="53" spans="1:36" ht="12.75">
      <c r="A53" s="20" t="s">
        <v>181</v>
      </c>
      <c r="B53" s="21" t="s">
        <v>182</v>
      </c>
      <c r="C53" s="22" t="s">
        <v>183</v>
      </c>
      <c r="D53" s="23" t="s">
        <v>17</v>
      </c>
      <c r="E53" s="24">
        <v>286</v>
      </c>
      <c r="F53" s="25">
        <v>17</v>
      </c>
      <c r="G53" s="26">
        <v>277</v>
      </c>
      <c r="H53" s="25">
        <v>14</v>
      </c>
      <c r="I53" s="26">
        <v>282</v>
      </c>
      <c r="J53" s="26">
        <v>16</v>
      </c>
      <c r="K53" s="24">
        <v>287</v>
      </c>
      <c r="L53" s="25">
        <v>20</v>
      </c>
      <c r="M53" s="24"/>
      <c r="N53" s="25"/>
      <c r="O53" s="24"/>
      <c r="P53" s="25"/>
      <c r="Q53" s="24">
        <v>289</v>
      </c>
      <c r="R53" s="25">
        <v>19</v>
      </c>
      <c r="S53" s="24">
        <v>286</v>
      </c>
      <c r="T53" s="25">
        <v>18</v>
      </c>
      <c r="U53" s="24">
        <v>287</v>
      </c>
      <c r="V53" s="25">
        <v>19</v>
      </c>
      <c r="W53" s="24">
        <v>294</v>
      </c>
      <c r="X53" s="25">
        <v>24</v>
      </c>
      <c r="Y53" s="24"/>
      <c r="Z53" s="25"/>
      <c r="AA53" s="76">
        <v>286</v>
      </c>
      <c r="AB53" s="80">
        <v>18</v>
      </c>
      <c r="AC53" s="63">
        <v>282</v>
      </c>
      <c r="AD53" s="25">
        <v>15</v>
      </c>
      <c r="AE53" s="24">
        <v>277</v>
      </c>
      <c r="AF53" s="25">
        <v>16</v>
      </c>
      <c r="AG53" s="28">
        <f t="shared" si="7"/>
        <v>3133</v>
      </c>
      <c r="AH53" s="29">
        <f t="shared" si="5"/>
        <v>196</v>
      </c>
      <c r="AI53" s="30">
        <f t="shared" si="8"/>
        <v>11</v>
      </c>
      <c r="AJ53" s="31">
        <f t="shared" si="9"/>
        <v>9.493939393939394</v>
      </c>
    </row>
    <row r="54" spans="1:36" ht="12.75">
      <c r="A54" s="20" t="s">
        <v>66</v>
      </c>
      <c r="B54" s="21" t="s">
        <v>67</v>
      </c>
      <c r="C54" s="22" t="s">
        <v>56</v>
      </c>
      <c r="D54" s="23" t="s">
        <v>17</v>
      </c>
      <c r="E54" s="24">
        <v>260</v>
      </c>
      <c r="F54" s="25">
        <v>8</v>
      </c>
      <c r="G54" s="26">
        <v>226</v>
      </c>
      <c r="H54" s="25">
        <v>4</v>
      </c>
      <c r="I54" s="38"/>
      <c r="J54" s="39"/>
      <c r="K54" s="24">
        <v>226</v>
      </c>
      <c r="L54" s="25">
        <v>3</v>
      </c>
      <c r="M54" s="24"/>
      <c r="N54" s="25"/>
      <c r="O54" s="24">
        <v>216</v>
      </c>
      <c r="P54" s="25">
        <v>3</v>
      </c>
      <c r="Q54" s="24">
        <v>239</v>
      </c>
      <c r="R54" s="25">
        <v>1</v>
      </c>
      <c r="S54" s="24">
        <v>251</v>
      </c>
      <c r="T54" s="25">
        <v>9</v>
      </c>
      <c r="U54" s="24">
        <v>237</v>
      </c>
      <c r="V54" s="25">
        <v>3</v>
      </c>
      <c r="W54" s="24"/>
      <c r="X54" s="25"/>
      <c r="Y54" s="24">
        <v>267</v>
      </c>
      <c r="Z54" s="25">
        <v>8</v>
      </c>
      <c r="AA54" s="123">
        <v>242</v>
      </c>
      <c r="AB54" s="124">
        <v>7</v>
      </c>
      <c r="AC54" s="63">
        <v>264</v>
      </c>
      <c r="AD54" s="25">
        <v>6</v>
      </c>
      <c r="AE54" s="24">
        <v>258</v>
      </c>
      <c r="AF54" s="25">
        <v>6</v>
      </c>
      <c r="AG54" s="28">
        <f t="shared" si="7"/>
        <v>2686</v>
      </c>
      <c r="AH54" s="29">
        <f t="shared" si="5"/>
        <v>58</v>
      </c>
      <c r="AI54" s="30">
        <f t="shared" si="8"/>
        <v>11</v>
      </c>
      <c r="AJ54" s="31">
        <f t="shared" si="9"/>
        <v>8.139393939393939</v>
      </c>
    </row>
    <row r="55" spans="1:36" ht="12.75">
      <c r="A55" s="20" t="s">
        <v>34</v>
      </c>
      <c r="B55" s="21" t="s">
        <v>35</v>
      </c>
      <c r="C55" s="22" t="s">
        <v>10</v>
      </c>
      <c r="D55" s="23" t="s">
        <v>36</v>
      </c>
      <c r="E55" s="24">
        <v>214</v>
      </c>
      <c r="F55" s="25">
        <v>3</v>
      </c>
      <c r="G55" s="26">
        <v>212</v>
      </c>
      <c r="H55" s="25">
        <v>2</v>
      </c>
      <c r="I55" s="24">
        <v>188</v>
      </c>
      <c r="J55" s="25">
        <v>0</v>
      </c>
      <c r="K55" s="24">
        <v>215</v>
      </c>
      <c r="L55" s="25">
        <v>4</v>
      </c>
      <c r="M55" s="24">
        <v>61</v>
      </c>
      <c r="N55" s="25">
        <v>1</v>
      </c>
      <c r="O55" s="24"/>
      <c r="P55" s="25"/>
      <c r="Q55" s="24"/>
      <c r="R55" s="25"/>
      <c r="S55" s="24"/>
      <c r="T55" s="25"/>
      <c r="U55" s="24">
        <v>217</v>
      </c>
      <c r="V55" s="25">
        <v>1</v>
      </c>
      <c r="W55" s="24">
        <v>244</v>
      </c>
      <c r="X55" s="25">
        <v>5</v>
      </c>
      <c r="Y55" s="24">
        <v>243</v>
      </c>
      <c r="Z55" s="25">
        <v>6</v>
      </c>
      <c r="AA55" s="76">
        <v>212</v>
      </c>
      <c r="AB55" s="80">
        <v>2</v>
      </c>
      <c r="AC55" s="63">
        <v>211</v>
      </c>
      <c r="AD55" s="25">
        <v>3</v>
      </c>
      <c r="AE55" s="24">
        <v>250</v>
      </c>
      <c r="AF55" s="25">
        <v>4</v>
      </c>
      <c r="AG55" s="28">
        <f t="shared" si="7"/>
        <v>2267</v>
      </c>
      <c r="AH55" s="29">
        <f t="shared" si="5"/>
        <v>31</v>
      </c>
      <c r="AI55" s="30">
        <f t="shared" si="8"/>
        <v>11</v>
      </c>
      <c r="AJ55" s="31">
        <f t="shared" si="9"/>
        <v>6.86969696969697</v>
      </c>
    </row>
    <row r="56" spans="1:36" ht="12.75">
      <c r="A56" s="20" t="s">
        <v>151</v>
      </c>
      <c r="B56" s="21" t="s">
        <v>152</v>
      </c>
      <c r="C56" s="22" t="s">
        <v>138</v>
      </c>
      <c r="D56" s="23" t="s">
        <v>31</v>
      </c>
      <c r="E56" s="24">
        <v>173</v>
      </c>
      <c r="F56" s="25">
        <v>1</v>
      </c>
      <c r="G56" s="26">
        <v>218</v>
      </c>
      <c r="H56" s="25">
        <v>2</v>
      </c>
      <c r="I56" s="24">
        <v>180</v>
      </c>
      <c r="J56" s="25">
        <v>2</v>
      </c>
      <c r="K56" s="24">
        <v>200</v>
      </c>
      <c r="L56" s="25">
        <v>3</v>
      </c>
      <c r="M56" s="24"/>
      <c r="N56" s="25"/>
      <c r="O56" s="24">
        <v>166</v>
      </c>
      <c r="P56" s="25">
        <v>1</v>
      </c>
      <c r="Q56" s="24">
        <v>208</v>
      </c>
      <c r="R56" s="25">
        <v>2</v>
      </c>
      <c r="S56" s="24"/>
      <c r="T56" s="25"/>
      <c r="U56" s="24">
        <v>182</v>
      </c>
      <c r="V56" s="25">
        <v>1</v>
      </c>
      <c r="W56" s="24">
        <v>195</v>
      </c>
      <c r="X56" s="25">
        <v>1</v>
      </c>
      <c r="Y56" s="24"/>
      <c r="Z56" s="25"/>
      <c r="AA56" s="76">
        <v>195</v>
      </c>
      <c r="AB56" s="80">
        <v>1</v>
      </c>
      <c r="AC56" s="63">
        <v>223</v>
      </c>
      <c r="AD56" s="25">
        <v>0</v>
      </c>
      <c r="AE56" s="24">
        <v>223</v>
      </c>
      <c r="AF56" s="25">
        <v>6</v>
      </c>
      <c r="AG56" s="28">
        <f t="shared" si="7"/>
        <v>2163</v>
      </c>
      <c r="AH56" s="29">
        <f t="shared" si="5"/>
        <v>20</v>
      </c>
      <c r="AI56" s="30">
        <f t="shared" si="8"/>
        <v>11</v>
      </c>
      <c r="AJ56" s="31">
        <f t="shared" si="9"/>
        <v>6.554545454545455</v>
      </c>
    </row>
    <row r="57" spans="1:36" ht="12.75">
      <c r="A57" s="20" t="s">
        <v>145</v>
      </c>
      <c r="B57" s="21" t="s">
        <v>146</v>
      </c>
      <c r="C57" s="22" t="s">
        <v>138</v>
      </c>
      <c r="D57" s="23" t="s">
        <v>28</v>
      </c>
      <c r="E57" s="24">
        <v>249</v>
      </c>
      <c r="F57" s="25">
        <v>7</v>
      </c>
      <c r="G57" s="26">
        <v>201</v>
      </c>
      <c r="H57" s="25">
        <v>1</v>
      </c>
      <c r="I57" s="24"/>
      <c r="J57" s="25"/>
      <c r="K57" s="24">
        <v>221</v>
      </c>
      <c r="L57" s="25">
        <v>4</v>
      </c>
      <c r="M57" s="24">
        <v>210</v>
      </c>
      <c r="N57" s="25">
        <v>4</v>
      </c>
      <c r="O57" s="24"/>
      <c r="P57" s="25"/>
      <c r="Q57" s="24">
        <v>237</v>
      </c>
      <c r="R57" s="25">
        <v>3</v>
      </c>
      <c r="S57" s="24">
        <v>234</v>
      </c>
      <c r="T57" s="25">
        <v>3</v>
      </c>
      <c r="U57" s="24">
        <v>241</v>
      </c>
      <c r="V57" s="25">
        <v>3</v>
      </c>
      <c r="W57" s="24">
        <v>244</v>
      </c>
      <c r="X57" s="25">
        <v>6</v>
      </c>
      <c r="Y57" s="24">
        <v>254</v>
      </c>
      <c r="Z57" s="25">
        <v>8</v>
      </c>
      <c r="AA57" s="76">
        <v>255</v>
      </c>
      <c r="AB57" s="80">
        <v>5</v>
      </c>
      <c r="AC57" s="63"/>
      <c r="AD57" s="25"/>
      <c r="AE57" s="24">
        <v>258</v>
      </c>
      <c r="AF57" s="25">
        <v>8</v>
      </c>
      <c r="AG57" s="28">
        <f t="shared" si="7"/>
        <v>2604</v>
      </c>
      <c r="AH57" s="29">
        <f t="shared" si="5"/>
        <v>52</v>
      </c>
      <c r="AI57" s="30">
        <f t="shared" si="8"/>
        <v>11</v>
      </c>
      <c r="AJ57" s="31">
        <f t="shared" si="9"/>
        <v>7.890909090909091</v>
      </c>
    </row>
    <row r="58" spans="1:36" ht="12.75">
      <c r="A58" s="20" t="s">
        <v>44</v>
      </c>
      <c r="B58" s="21" t="s">
        <v>45</v>
      </c>
      <c r="C58" s="22" t="s">
        <v>43</v>
      </c>
      <c r="D58" s="23" t="s">
        <v>28</v>
      </c>
      <c r="E58" s="24">
        <v>209</v>
      </c>
      <c r="F58" s="25">
        <v>2</v>
      </c>
      <c r="G58" s="26">
        <v>221</v>
      </c>
      <c r="H58" s="25">
        <v>1</v>
      </c>
      <c r="I58" s="38">
        <v>216</v>
      </c>
      <c r="J58" s="39">
        <v>3</v>
      </c>
      <c r="K58" s="24">
        <v>226</v>
      </c>
      <c r="L58" s="25">
        <v>2</v>
      </c>
      <c r="M58" s="24"/>
      <c r="N58" s="25"/>
      <c r="O58" s="24">
        <v>174</v>
      </c>
      <c r="P58" s="25">
        <v>0</v>
      </c>
      <c r="Q58" s="24">
        <v>187</v>
      </c>
      <c r="R58" s="25">
        <v>1</v>
      </c>
      <c r="S58" s="71"/>
      <c r="T58" s="25"/>
      <c r="U58" s="24">
        <v>193</v>
      </c>
      <c r="V58" s="25">
        <v>2</v>
      </c>
      <c r="W58" s="24">
        <v>234</v>
      </c>
      <c r="X58" s="25">
        <v>4</v>
      </c>
      <c r="Y58" s="24"/>
      <c r="Z58" s="25"/>
      <c r="AA58" s="76">
        <v>217</v>
      </c>
      <c r="AB58" s="80">
        <v>2</v>
      </c>
      <c r="AC58" s="63">
        <v>206</v>
      </c>
      <c r="AD58" s="25">
        <v>4</v>
      </c>
      <c r="AE58" s="24">
        <v>225</v>
      </c>
      <c r="AF58" s="25">
        <v>4</v>
      </c>
      <c r="AG58" s="28">
        <f t="shared" si="7"/>
        <v>2308</v>
      </c>
      <c r="AH58" s="29">
        <f t="shared" si="5"/>
        <v>25</v>
      </c>
      <c r="AI58" s="30">
        <f t="shared" si="8"/>
        <v>11</v>
      </c>
      <c r="AJ58" s="31">
        <f t="shared" si="9"/>
        <v>6.993939393939394</v>
      </c>
    </row>
    <row r="59" spans="1:36" ht="12.75">
      <c r="A59" s="20" t="s">
        <v>94</v>
      </c>
      <c r="B59" s="21" t="s">
        <v>95</v>
      </c>
      <c r="C59" s="22" t="s">
        <v>89</v>
      </c>
      <c r="D59" s="23" t="s">
        <v>17</v>
      </c>
      <c r="E59" s="24">
        <v>237</v>
      </c>
      <c r="F59" s="25">
        <v>3</v>
      </c>
      <c r="G59" s="26">
        <v>238</v>
      </c>
      <c r="H59" s="25">
        <v>2</v>
      </c>
      <c r="I59" s="24"/>
      <c r="J59" s="25"/>
      <c r="K59" s="24">
        <v>225</v>
      </c>
      <c r="L59" s="25">
        <v>2</v>
      </c>
      <c r="M59" s="24">
        <v>221</v>
      </c>
      <c r="N59" s="25">
        <v>2</v>
      </c>
      <c r="O59" s="24"/>
      <c r="P59" s="25"/>
      <c r="Q59" s="24"/>
      <c r="R59" s="25"/>
      <c r="S59" s="24">
        <v>226</v>
      </c>
      <c r="T59" s="25">
        <v>4</v>
      </c>
      <c r="U59" s="24">
        <v>243</v>
      </c>
      <c r="V59" s="25">
        <v>2</v>
      </c>
      <c r="W59" s="24">
        <v>218</v>
      </c>
      <c r="X59" s="25">
        <v>2</v>
      </c>
      <c r="Y59" s="24">
        <v>216</v>
      </c>
      <c r="Z59" s="25">
        <v>2</v>
      </c>
      <c r="AA59" s="76"/>
      <c r="AB59" s="80"/>
      <c r="AC59" s="63">
        <v>224</v>
      </c>
      <c r="AD59" s="25">
        <v>0</v>
      </c>
      <c r="AE59" s="24">
        <v>232</v>
      </c>
      <c r="AF59" s="25">
        <v>4</v>
      </c>
      <c r="AG59" s="28">
        <f t="shared" si="7"/>
        <v>2280</v>
      </c>
      <c r="AH59" s="29">
        <f t="shared" si="5"/>
        <v>23</v>
      </c>
      <c r="AI59" s="30">
        <f t="shared" si="8"/>
        <v>10</v>
      </c>
      <c r="AJ59" s="31">
        <f t="shared" si="9"/>
        <v>7.6</v>
      </c>
    </row>
    <row r="60" spans="1:36" ht="12.75">
      <c r="A60" s="20" t="s">
        <v>195</v>
      </c>
      <c r="B60" s="21" t="s">
        <v>196</v>
      </c>
      <c r="C60" s="22" t="s">
        <v>183</v>
      </c>
      <c r="D60" s="23" t="s">
        <v>17</v>
      </c>
      <c r="E60" s="24">
        <v>170</v>
      </c>
      <c r="F60" s="25">
        <v>3</v>
      </c>
      <c r="G60" s="30">
        <v>166</v>
      </c>
      <c r="H60" s="25">
        <v>0</v>
      </c>
      <c r="I60" s="24">
        <v>227</v>
      </c>
      <c r="J60" s="25">
        <v>6</v>
      </c>
      <c r="K60" s="24">
        <v>219</v>
      </c>
      <c r="L60" s="25">
        <v>1</v>
      </c>
      <c r="M60" s="24">
        <v>240</v>
      </c>
      <c r="N60" s="25">
        <v>5</v>
      </c>
      <c r="O60" s="24">
        <v>222</v>
      </c>
      <c r="P60" s="25">
        <v>3</v>
      </c>
      <c r="Q60" s="36">
        <v>255</v>
      </c>
      <c r="R60" s="37">
        <v>8</v>
      </c>
      <c r="S60" s="24">
        <v>252</v>
      </c>
      <c r="T60" s="25">
        <v>6</v>
      </c>
      <c r="U60" s="24">
        <v>258</v>
      </c>
      <c r="V60" s="25">
        <v>6</v>
      </c>
      <c r="W60" s="24"/>
      <c r="X60" s="25"/>
      <c r="Y60" s="24"/>
      <c r="Z60" s="25"/>
      <c r="AA60" s="76">
        <v>251</v>
      </c>
      <c r="AB60" s="80">
        <v>6</v>
      </c>
      <c r="AC60" s="63"/>
      <c r="AD60" s="25"/>
      <c r="AE60" s="24"/>
      <c r="AF60" s="25"/>
      <c r="AG60" s="28">
        <f t="shared" si="7"/>
        <v>2260</v>
      </c>
      <c r="AH60" s="29">
        <f t="shared" si="5"/>
        <v>44</v>
      </c>
      <c r="AI60" s="30">
        <f t="shared" si="8"/>
        <v>10</v>
      </c>
      <c r="AJ60" s="31">
        <f t="shared" si="9"/>
        <v>7.533333333333333</v>
      </c>
    </row>
    <row r="61" spans="1:36" ht="12.75">
      <c r="A61" s="20" t="s">
        <v>48</v>
      </c>
      <c r="B61" s="21" t="s">
        <v>49</v>
      </c>
      <c r="C61" s="35" t="s">
        <v>43</v>
      </c>
      <c r="D61" s="23" t="s">
        <v>31</v>
      </c>
      <c r="E61" s="24">
        <v>232</v>
      </c>
      <c r="F61" s="25">
        <v>4</v>
      </c>
      <c r="G61" s="26"/>
      <c r="H61" s="25"/>
      <c r="I61" s="24">
        <v>230</v>
      </c>
      <c r="J61" s="25">
        <v>3</v>
      </c>
      <c r="K61" s="24">
        <v>203</v>
      </c>
      <c r="L61" s="25">
        <v>3</v>
      </c>
      <c r="M61" s="24">
        <v>202</v>
      </c>
      <c r="N61" s="25">
        <v>1</v>
      </c>
      <c r="O61" s="24"/>
      <c r="P61" s="25"/>
      <c r="Q61" s="24"/>
      <c r="R61" s="25"/>
      <c r="S61" s="24">
        <v>192</v>
      </c>
      <c r="T61" s="25">
        <v>3</v>
      </c>
      <c r="U61" s="24">
        <v>217</v>
      </c>
      <c r="V61" s="25">
        <v>2</v>
      </c>
      <c r="W61" s="24"/>
      <c r="X61" s="25"/>
      <c r="Y61" s="24">
        <v>208</v>
      </c>
      <c r="Z61" s="25">
        <v>2</v>
      </c>
      <c r="AA61" s="76">
        <v>183</v>
      </c>
      <c r="AB61" s="80">
        <v>1</v>
      </c>
      <c r="AC61" s="63">
        <v>214</v>
      </c>
      <c r="AD61" s="25">
        <v>1</v>
      </c>
      <c r="AE61" s="24">
        <v>230</v>
      </c>
      <c r="AF61" s="25">
        <v>4</v>
      </c>
      <c r="AG61" s="28">
        <f t="shared" si="7"/>
        <v>2111</v>
      </c>
      <c r="AH61" s="29">
        <f t="shared" si="5"/>
        <v>24</v>
      </c>
      <c r="AI61" s="30">
        <f t="shared" si="8"/>
        <v>10</v>
      </c>
      <c r="AJ61" s="31">
        <f t="shared" si="9"/>
        <v>7.036666666666667</v>
      </c>
    </row>
    <row r="62" spans="1:36" ht="12.75">
      <c r="A62" s="20" t="s">
        <v>149</v>
      </c>
      <c r="B62" s="21" t="s">
        <v>150</v>
      </c>
      <c r="C62" s="22" t="s">
        <v>138</v>
      </c>
      <c r="D62" s="23" t="s">
        <v>31</v>
      </c>
      <c r="E62" s="24"/>
      <c r="F62" s="25"/>
      <c r="G62" s="26"/>
      <c r="H62" s="25"/>
      <c r="I62" s="24">
        <v>229</v>
      </c>
      <c r="J62" s="25">
        <v>2</v>
      </c>
      <c r="K62" s="24">
        <v>214</v>
      </c>
      <c r="L62" s="25">
        <v>3</v>
      </c>
      <c r="M62" s="24">
        <v>220</v>
      </c>
      <c r="N62" s="25">
        <v>3</v>
      </c>
      <c r="O62" s="24">
        <v>181</v>
      </c>
      <c r="P62" s="25">
        <v>1</v>
      </c>
      <c r="Q62" s="24"/>
      <c r="R62" s="25"/>
      <c r="S62" s="24"/>
      <c r="T62" s="25"/>
      <c r="U62" s="24">
        <v>214</v>
      </c>
      <c r="V62" s="25">
        <v>2</v>
      </c>
      <c r="W62" s="24">
        <v>223</v>
      </c>
      <c r="X62" s="25">
        <v>2</v>
      </c>
      <c r="Y62" s="24">
        <v>233</v>
      </c>
      <c r="Z62" s="25">
        <v>6</v>
      </c>
      <c r="AA62" s="76">
        <v>204</v>
      </c>
      <c r="AB62" s="80">
        <v>1</v>
      </c>
      <c r="AC62" s="63">
        <v>190</v>
      </c>
      <c r="AD62" s="25">
        <v>0</v>
      </c>
      <c r="AE62" s="24">
        <v>171</v>
      </c>
      <c r="AF62" s="25">
        <v>2</v>
      </c>
      <c r="AG62" s="28">
        <f t="shared" si="4"/>
        <v>2079</v>
      </c>
      <c r="AH62" s="29">
        <f t="shared" si="5"/>
        <v>22</v>
      </c>
      <c r="AI62" s="30">
        <f aca="true" t="shared" si="10" ref="AI62:AI80">IF(E62,1,0)+IF(G62,1,0)+IF(I62,1,0)+IF(K62,1,0)+IF(M62,1,0)+IF(O62,1,0)+IF(Q62,1,0)+IF(S62,1,0)+IF(U62,1,0)+IF(W62,1,0)+IF(Y62,1,0)+IF(AA62,1,0)+IF(AC62,1,0)+IF(AE62,1,0)</f>
        <v>10</v>
      </c>
      <c r="AJ62" s="31">
        <f t="shared" si="6"/>
        <v>6.93</v>
      </c>
    </row>
    <row r="63" spans="1:36" ht="12.75">
      <c r="A63" s="20" t="s">
        <v>52</v>
      </c>
      <c r="B63" s="21" t="s">
        <v>53</v>
      </c>
      <c r="C63" s="35" t="s">
        <v>43</v>
      </c>
      <c r="D63" s="23" t="s">
        <v>25</v>
      </c>
      <c r="E63" s="24">
        <v>155</v>
      </c>
      <c r="F63" s="25">
        <v>1</v>
      </c>
      <c r="G63" s="26">
        <v>138</v>
      </c>
      <c r="H63" s="25">
        <v>1</v>
      </c>
      <c r="I63" s="24">
        <v>141</v>
      </c>
      <c r="J63" s="25">
        <v>1</v>
      </c>
      <c r="K63" s="24">
        <v>120</v>
      </c>
      <c r="L63" s="25">
        <v>1</v>
      </c>
      <c r="M63" s="24">
        <v>149</v>
      </c>
      <c r="N63" s="25">
        <v>0</v>
      </c>
      <c r="O63" s="24">
        <v>151</v>
      </c>
      <c r="P63" s="25">
        <v>2</v>
      </c>
      <c r="Q63" s="24"/>
      <c r="R63" s="25"/>
      <c r="S63" s="24">
        <v>97</v>
      </c>
      <c r="T63" s="25">
        <v>0</v>
      </c>
      <c r="U63" s="24">
        <v>133</v>
      </c>
      <c r="V63" s="25">
        <v>0</v>
      </c>
      <c r="W63" s="24"/>
      <c r="X63" s="25"/>
      <c r="Y63" s="24"/>
      <c r="Z63" s="25"/>
      <c r="AA63" s="76"/>
      <c r="AB63" s="80"/>
      <c r="AC63" s="63">
        <v>163</v>
      </c>
      <c r="AD63" s="25">
        <v>0</v>
      </c>
      <c r="AE63" s="24">
        <v>112</v>
      </c>
      <c r="AF63" s="25">
        <v>1</v>
      </c>
      <c r="AG63" s="28">
        <f t="shared" si="4"/>
        <v>1359</v>
      </c>
      <c r="AH63" s="29">
        <f t="shared" si="5"/>
        <v>7</v>
      </c>
      <c r="AI63" s="30">
        <f t="shared" si="10"/>
        <v>10</v>
      </c>
      <c r="AJ63" s="31">
        <f t="shared" si="6"/>
        <v>4.53</v>
      </c>
    </row>
    <row r="64" spans="1:36" ht="12.75">
      <c r="A64" s="20" t="s">
        <v>193</v>
      </c>
      <c r="B64" s="21" t="s">
        <v>194</v>
      </c>
      <c r="C64" s="22" t="s">
        <v>183</v>
      </c>
      <c r="D64" s="23" t="s">
        <v>31</v>
      </c>
      <c r="E64" s="24">
        <v>238</v>
      </c>
      <c r="F64" s="25">
        <v>2</v>
      </c>
      <c r="G64" s="30">
        <v>260</v>
      </c>
      <c r="H64" s="25">
        <v>3</v>
      </c>
      <c r="I64" s="24">
        <v>265</v>
      </c>
      <c r="J64" s="25">
        <v>6</v>
      </c>
      <c r="K64" s="24"/>
      <c r="L64" s="25"/>
      <c r="M64" s="24">
        <v>265</v>
      </c>
      <c r="N64" s="25">
        <v>7</v>
      </c>
      <c r="O64" s="24">
        <v>256</v>
      </c>
      <c r="P64" s="25">
        <v>9</v>
      </c>
      <c r="Q64" s="36">
        <v>260</v>
      </c>
      <c r="R64" s="37">
        <v>5</v>
      </c>
      <c r="S64" s="24">
        <v>270</v>
      </c>
      <c r="T64" s="25">
        <v>11</v>
      </c>
      <c r="U64" s="24">
        <v>276</v>
      </c>
      <c r="V64" s="25">
        <v>12</v>
      </c>
      <c r="W64" s="24"/>
      <c r="X64" s="25"/>
      <c r="Y64" s="24"/>
      <c r="Z64" s="25"/>
      <c r="AA64" s="76">
        <v>276</v>
      </c>
      <c r="AB64" s="80">
        <v>11</v>
      </c>
      <c r="AC64" s="63"/>
      <c r="AD64" s="25"/>
      <c r="AE64" s="24"/>
      <c r="AF64" s="25"/>
      <c r="AG64" s="28">
        <f t="shared" si="4"/>
        <v>2366</v>
      </c>
      <c r="AH64" s="29">
        <f t="shared" si="5"/>
        <v>66</v>
      </c>
      <c r="AI64" s="30">
        <f t="shared" si="10"/>
        <v>9</v>
      </c>
      <c r="AJ64" s="31">
        <f t="shared" si="6"/>
        <v>8.762962962962963</v>
      </c>
    </row>
    <row r="65" spans="1:36" ht="12.75">
      <c r="A65" s="20" t="s">
        <v>254</v>
      </c>
      <c r="B65" s="21" t="s">
        <v>255</v>
      </c>
      <c r="C65" s="22" t="s">
        <v>89</v>
      </c>
      <c r="D65" s="23" t="s">
        <v>17</v>
      </c>
      <c r="E65" s="24"/>
      <c r="F65" s="25"/>
      <c r="G65" s="26"/>
      <c r="H65" s="25"/>
      <c r="I65" s="24"/>
      <c r="J65" s="25"/>
      <c r="K65" s="24">
        <v>217</v>
      </c>
      <c r="L65" s="25">
        <v>4</v>
      </c>
      <c r="M65" s="24">
        <v>237</v>
      </c>
      <c r="N65" s="25">
        <v>5</v>
      </c>
      <c r="O65" s="24">
        <v>222</v>
      </c>
      <c r="P65" s="25">
        <v>4</v>
      </c>
      <c r="Q65" s="24">
        <v>241</v>
      </c>
      <c r="R65" s="25">
        <v>6</v>
      </c>
      <c r="S65" s="24">
        <v>235</v>
      </c>
      <c r="T65" s="25">
        <v>3</v>
      </c>
      <c r="U65" s="24">
        <v>220</v>
      </c>
      <c r="V65" s="25">
        <v>2</v>
      </c>
      <c r="W65" s="24">
        <v>221</v>
      </c>
      <c r="X65" s="25">
        <v>2</v>
      </c>
      <c r="Y65" s="24"/>
      <c r="Z65" s="25"/>
      <c r="AA65" s="76">
        <v>254</v>
      </c>
      <c r="AB65" s="80">
        <v>5</v>
      </c>
      <c r="AC65" s="63"/>
      <c r="AD65" s="25"/>
      <c r="AE65" s="24">
        <v>260</v>
      </c>
      <c r="AF65" s="25">
        <v>9</v>
      </c>
      <c r="AG65" s="28">
        <f t="shared" si="4"/>
        <v>2107</v>
      </c>
      <c r="AH65" s="29">
        <f t="shared" si="5"/>
        <v>40</v>
      </c>
      <c r="AI65" s="30">
        <f t="shared" si="10"/>
        <v>9</v>
      </c>
      <c r="AJ65" s="31">
        <f t="shared" si="6"/>
        <v>7.803703703703704</v>
      </c>
    </row>
    <row r="66" spans="1:36" ht="12.75">
      <c r="A66" s="20" t="s">
        <v>203</v>
      </c>
      <c r="B66" s="21" t="s">
        <v>204</v>
      </c>
      <c r="C66" s="22" t="s">
        <v>205</v>
      </c>
      <c r="D66" s="23" t="s">
        <v>31</v>
      </c>
      <c r="E66" s="24">
        <v>219</v>
      </c>
      <c r="F66" s="25">
        <v>3</v>
      </c>
      <c r="G66" s="30">
        <v>220</v>
      </c>
      <c r="H66" s="25">
        <v>3</v>
      </c>
      <c r="I66" s="24">
        <v>216</v>
      </c>
      <c r="J66" s="25">
        <v>2</v>
      </c>
      <c r="K66" s="24">
        <v>231</v>
      </c>
      <c r="L66" s="25">
        <v>4</v>
      </c>
      <c r="M66" s="24">
        <v>226</v>
      </c>
      <c r="N66" s="25">
        <v>3</v>
      </c>
      <c r="O66" s="24">
        <v>213</v>
      </c>
      <c r="P66" s="25">
        <v>3</v>
      </c>
      <c r="Q66" s="24">
        <v>225</v>
      </c>
      <c r="R66" s="25">
        <v>2</v>
      </c>
      <c r="S66" s="24">
        <v>197</v>
      </c>
      <c r="T66" s="25">
        <v>2</v>
      </c>
      <c r="U66" s="24">
        <v>236</v>
      </c>
      <c r="V66" s="25">
        <v>6</v>
      </c>
      <c r="W66" s="24"/>
      <c r="X66" s="25"/>
      <c r="Y66" s="24"/>
      <c r="Z66" s="25"/>
      <c r="AA66" s="76"/>
      <c r="AB66" s="80"/>
      <c r="AC66" s="63"/>
      <c r="AD66" s="25"/>
      <c r="AE66" s="24"/>
      <c r="AF66" s="25"/>
      <c r="AG66" s="28">
        <f t="shared" si="4"/>
        <v>1983</v>
      </c>
      <c r="AH66" s="29">
        <f t="shared" si="5"/>
        <v>28</v>
      </c>
      <c r="AI66" s="30">
        <f t="shared" si="10"/>
        <v>9</v>
      </c>
      <c r="AJ66" s="31">
        <f t="shared" si="6"/>
        <v>7.344444444444444</v>
      </c>
    </row>
    <row r="67" spans="1:36" ht="12.75">
      <c r="A67" s="20" t="s">
        <v>228</v>
      </c>
      <c r="B67" s="21" t="s">
        <v>229</v>
      </c>
      <c r="C67" s="22" t="s">
        <v>223</v>
      </c>
      <c r="D67" s="23" t="s">
        <v>31</v>
      </c>
      <c r="E67" s="28">
        <v>173</v>
      </c>
      <c r="F67" s="29">
        <v>2</v>
      </c>
      <c r="G67" s="135"/>
      <c r="H67" s="138"/>
      <c r="I67" s="139">
        <v>193</v>
      </c>
      <c r="J67" s="140">
        <v>2</v>
      </c>
      <c r="K67" s="134"/>
      <c r="L67" s="138"/>
      <c r="M67" s="139">
        <v>191</v>
      </c>
      <c r="N67" s="140">
        <v>2</v>
      </c>
      <c r="O67" s="134"/>
      <c r="P67" s="138"/>
      <c r="Q67" s="134"/>
      <c r="R67" s="138"/>
      <c r="S67" s="36">
        <v>145</v>
      </c>
      <c r="T67" s="37">
        <v>0</v>
      </c>
      <c r="U67" s="36">
        <v>206</v>
      </c>
      <c r="V67" s="37">
        <v>2</v>
      </c>
      <c r="W67" s="36">
        <v>163</v>
      </c>
      <c r="X67" s="37">
        <v>0</v>
      </c>
      <c r="Y67" s="134"/>
      <c r="Z67" s="138"/>
      <c r="AA67" s="76">
        <v>180</v>
      </c>
      <c r="AB67" s="148">
        <v>0</v>
      </c>
      <c r="AC67" s="149">
        <v>162</v>
      </c>
      <c r="AD67" s="140">
        <v>2</v>
      </c>
      <c r="AE67" s="28">
        <v>179</v>
      </c>
      <c r="AF67" s="29">
        <v>1</v>
      </c>
      <c r="AG67" s="28">
        <f aca="true" t="shared" si="11" ref="AG67:AG98">E67+G67+I67+K67+M67+O67+Q67+S67+U67+W67+Y67+AA67+AC67+AE67</f>
        <v>1592</v>
      </c>
      <c r="AH67" s="29">
        <f aca="true" t="shared" si="12" ref="AH67:AH98">F67+H67+J67+L67+N67+P67+R67+T67+V67+X67+Z67+AB67+AD67+AF67</f>
        <v>11</v>
      </c>
      <c r="AI67" s="53">
        <f t="shared" si="10"/>
        <v>9</v>
      </c>
      <c r="AJ67" s="151">
        <f aca="true" t="shared" si="13" ref="AJ67:AJ98">AG67/(AI67*30)</f>
        <v>5.896296296296296</v>
      </c>
    </row>
    <row r="68" spans="1:36" ht="12.75">
      <c r="A68" s="27" t="s">
        <v>221</v>
      </c>
      <c r="B68" s="59" t="s">
        <v>222</v>
      </c>
      <c r="C68" s="130" t="s">
        <v>223</v>
      </c>
      <c r="D68" s="132" t="s">
        <v>31</v>
      </c>
      <c r="E68" s="24">
        <v>148</v>
      </c>
      <c r="F68" s="25">
        <v>1</v>
      </c>
      <c r="G68" s="30"/>
      <c r="H68" s="25"/>
      <c r="I68" s="24">
        <v>114</v>
      </c>
      <c r="J68" s="25">
        <v>0</v>
      </c>
      <c r="K68" s="27"/>
      <c r="L68" s="141"/>
      <c r="M68" s="24">
        <v>174</v>
      </c>
      <c r="N68" s="25">
        <v>0</v>
      </c>
      <c r="O68" s="24"/>
      <c r="P68" s="25"/>
      <c r="Q68" s="27"/>
      <c r="R68" s="141"/>
      <c r="S68" s="24">
        <v>131</v>
      </c>
      <c r="T68" s="25">
        <v>0</v>
      </c>
      <c r="U68" s="24">
        <v>183</v>
      </c>
      <c r="V68" s="25">
        <v>3</v>
      </c>
      <c r="W68" s="24">
        <v>181</v>
      </c>
      <c r="X68" s="25">
        <v>0</v>
      </c>
      <c r="Y68" s="24"/>
      <c r="Z68" s="25"/>
      <c r="AA68" s="76">
        <v>196</v>
      </c>
      <c r="AB68" s="80">
        <v>4</v>
      </c>
      <c r="AC68" s="63">
        <v>187</v>
      </c>
      <c r="AD68" s="25">
        <v>2</v>
      </c>
      <c r="AE68" s="24">
        <v>205</v>
      </c>
      <c r="AF68" s="25">
        <v>1</v>
      </c>
      <c r="AG68" s="28">
        <f t="shared" si="11"/>
        <v>1519</v>
      </c>
      <c r="AH68" s="29">
        <f t="shared" si="12"/>
        <v>11</v>
      </c>
      <c r="AI68" s="30">
        <f t="shared" si="10"/>
        <v>9</v>
      </c>
      <c r="AJ68" s="31">
        <f t="shared" si="13"/>
        <v>5.625925925925926</v>
      </c>
    </row>
    <row r="69" spans="1:36" ht="12.75">
      <c r="A69" s="20" t="s">
        <v>136</v>
      </c>
      <c r="B69" s="21" t="s">
        <v>137</v>
      </c>
      <c r="C69" s="22" t="s">
        <v>135</v>
      </c>
      <c r="D69" s="23" t="s">
        <v>18</v>
      </c>
      <c r="E69" s="24"/>
      <c r="F69" s="25"/>
      <c r="G69" s="26"/>
      <c r="H69" s="25"/>
      <c r="I69" s="24"/>
      <c r="J69" s="25"/>
      <c r="K69" s="24"/>
      <c r="L69" s="25"/>
      <c r="M69" s="24">
        <v>122</v>
      </c>
      <c r="N69" s="25">
        <v>0</v>
      </c>
      <c r="O69" s="24">
        <v>163</v>
      </c>
      <c r="P69" s="25">
        <v>0</v>
      </c>
      <c r="Q69" s="24">
        <v>203</v>
      </c>
      <c r="R69" s="25">
        <v>3</v>
      </c>
      <c r="S69" s="24"/>
      <c r="T69" s="25"/>
      <c r="U69" s="24">
        <v>141</v>
      </c>
      <c r="V69" s="25">
        <v>1</v>
      </c>
      <c r="W69" s="24">
        <v>170</v>
      </c>
      <c r="X69" s="25">
        <v>2</v>
      </c>
      <c r="Y69" s="24">
        <v>169</v>
      </c>
      <c r="Z69" s="25">
        <v>0</v>
      </c>
      <c r="AA69" s="76">
        <v>169</v>
      </c>
      <c r="AB69" s="80">
        <v>1</v>
      </c>
      <c r="AC69" s="63">
        <v>160</v>
      </c>
      <c r="AD69" s="25">
        <v>2</v>
      </c>
      <c r="AE69" s="24">
        <v>138</v>
      </c>
      <c r="AF69" s="25">
        <v>0</v>
      </c>
      <c r="AG69" s="28">
        <f t="shared" si="11"/>
        <v>1435</v>
      </c>
      <c r="AH69" s="29">
        <f t="shared" si="12"/>
        <v>9</v>
      </c>
      <c r="AI69" s="30">
        <f t="shared" si="10"/>
        <v>9</v>
      </c>
      <c r="AJ69" s="31">
        <f t="shared" si="13"/>
        <v>5.314814814814815</v>
      </c>
    </row>
    <row r="70" spans="1:36" ht="12.75">
      <c r="A70" s="20" t="s">
        <v>187</v>
      </c>
      <c r="B70" s="21" t="s">
        <v>188</v>
      </c>
      <c r="C70" s="22" t="s">
        <v>183</v>
      </c>
      <c r="D70" s="23" t="s">
        <v>17</v>
      </c>
      <c r="E70" s="24">
        <v>287</v>
      </c>
      <c r="F70" s="25">
        <v>19</v>
      </c>
      <c r="G70" s="30"/>
      <c r="H70" s="25"/>
      <c r="I70" s="24">
        <v>286</v>
      </c>
      <c r="J70" s="25">
        <v>18</v>
      </c>
      <c r="K70" s="24"/>
      <c r="L70" s="25"/>
      <c r="M70" s="24"/>
      <c r="N70" s="25"/>
      <c r="O70" s="24">
        <v>256</v>
      </c>
      <c r="P70" s="25">
        <v>6</v>
      </c>
      <c r="Q70" s="36">
        <v>282</v>
      </c>
      <c r="R70" s="37">
        <v>16</v>
      </c>
      <c r="S70" s="24">
        <v>288</v>
      </c>
      <c r="T70" s="25">
        <v>20</v>
      </c>
      <c r="U70" s="24">
        <v>281</v>
      </c>
      <c r="V70" s="25">
        <v>15</v>
      </c>
      <c r="W70" s="24"/>
      <c r="X70" s="25"/>
      <c r="Y70" s="24"/>
      <c r="Z70" s="25"/>
      <c r="AA70" s="76">
        <v>278</v>
      </c>
      <c r="AB70" s="80">
        <v>14</v>
      </c>
      <c r="AC70" s="63"/>
      <c r="AD70" s="25"/>
      <c r="AE70" s="24">
        <v>284</v>
      </c>
      <c r="AF70" s="25">
        <v>17</v>
      </c>
      <c r="AG70" s="28">
        <f t="shared" si="11"/>
        <v>2242</v>
      </c>
      <c r="AH70" s="29">
        <f t="shared" si="12"/>
        <v>125</v>
      </c>
      <c r="AI70" s="30">
        <f t="shared" si="10"/>
        <v>8</v>
      </c>
      <c r="AJ70" s="31">
        <f t="shared" si="13"/>
        <v>9.341666666666667</v>
      </c>
    </row>
    <row r="71" spans="1:36" ht="12.75">
      <c r="A71" s="20" t="s">
        <v>103</v>
      </c>
      <c r="B71" s="21" t="s">
        <v>104</v>
      </c>
      <c r="C71" s="22" t="s">
        <v>10</v>
      </c>
      <c r="D71" s="23" t="s">
        <v>31</v>
      </c>
      <c r="E71" s="24"/>
      <c r="F71" s="25"/>
      <c r="G71" s="26">
        <v>211</v>
      </c>
      <c r="H71" s="25">
        <v>2</v>
      </c>
      <c r="I71" s="24">
        <v>257</v>
      </c>
      <c r="J71" s="25">
        <v>8</v>
      </c>
      <c r="K71" s="24"/>
      <c r="L71" s="25"/>
      <c r="M71" s="24">
        <v>221</v>
      </c>
      <c r="N71" s="25">
        <v>4</v>
      </c>
      <c r="O71" s="24">
        <v>190</v>
      </c>
      <c r="P71" s="25">
        <v>1</v>
      </c>
      <c r="Q71" s="24">
        <v>238</v>
      </c>
      <c r="R71" s="25">
        <v>4</v>
      </c>
      <c r="S71" s="24">
        <v>237</v>
      </c>
      <c r="T71" s="25">
        <v>3</v>
      </c>
      <c r="U71" s="24">
        <v>232</v>
      </c>
      <c r="V71" s="25">
        <v>4</v>
      </c>
      <c r="W71" s="24">
        <v>248</v>
      </c>
      <c r="X71" s="25">
        <v>3</v>
      </c>
      <c r="Y71" s="24"/>
      <c r="Z71" s="25"/>
      <c r="AA71" s="76"/>
      <c r="AB71" s="80"/>
      <c r="AC71" s="63"/>
      <c r="AD71" s="25"/>
      <c r="AE71" s="24"/>
      <c r="AF71" s="25"/>
      <c r="AG71" s="28">
        <f t="shared" si="11"/>
        <v>1834</v>
      </c>
      <c r="AH71" s="29">
        <f t="shared" si="12"/>
        <v>29</v>
      </c>
      <c r="AI71" s="30">
        <f t="shared" si="10"/>
        <v>8</v>
      </c>
      <c r="AJ71" s="31">
        <f t="shared" si="13"/>
        <v>7.641666666666667</v>
      </c>
    </row>
    <row r="72" spans="1:36" ht="12.75">
      <c r="A72" s="20" t="s">
        <v>50</v>
      </c>
      <c r="B72" s="21" t="s">
        <v>51</v>
      </c>
      <c r="C72" s="35" t="s">
        <v>43</v>
      </c>
      <c r="D72" s="23" t="s">
        <v>31</v>
      </c>
      <c r="E72" s="24"/>
      <c r="F72" s="25"/>
      <c r="G72" s="26"/>
      <c r="H72" s="25"/>
      <c r="I72" s="24">
        <v>201</v>
      </c>
      <c r="J72" s="25">
        <v>4</v>
      </c>
      <c r="K72" s="24">
        <v>185</v>
      </c>
      <c r="L72" s="25">
        <v>1</v>
      </c>
      <c r="M72" s="24"/>
      <c r="N72" s="25"/>
      <c r="O72" s="24">
        <v>175</v>
      </c>
      <c r="P72" s="25">
        <v>1</v>
      </c>
      <c r="Q72" s="24"/>
      <c r="R72" s="25"/>
      <c r="S72" s="24"/>
      <c r="T72" s="25"/>
      <c r="U72" s="24">
        <v>200</v>
      </c>
      <c r="V72" s="25">
        <v>1</v>
      </c>
      <c r="W72" s="24"/>
      <c r="X72" s="25"/>
      <c r="Y72" s="24">
        <v>216</v>
      </c>
      <c r="Z72" s="25">
        <v>2</v>
      </c>
      <c r="AA72" s="76">
        <v>183</v>
      </c>
      <c r="AB72" s="80">
        <v>0</v>
      </c>
      <c r="AC72" s="63">
        <v>189</v>
      </c>
      <c r="AD72" s="25">
        <v>3</v>
      </c>
      <c r="AE72" s="24">
        <v>229</v>
      </c>
      <c r="AF72" s="25">
        <v>7</v>
      </c>
      <c r="AG72" s="28">
        <f t="shared" si="11"/>
        <v>1578</v>
      </c>
      <c r="AH72" s="29">
        <f t="shared" si="12"/>
        <v>19</v>
      </c>
      <c r="AI72" s="30">
        <f t="shared" si="10"/>
        <v>8</v>
      </c>
      <c r="AJ72" s="31">
        <f t="shared" si="13"/>
        <v>6.575</v>
      </c>
    </row>
    <row r="73" spans="1:36" ht="12.75">
      <c r="A73" s="20" t="s">
        <v>209</v>
      </c>
      <c r="B73" s="21" t="s">
        <v>210</v>
      </c>
      <c r="C73" s="22" t="s">
        <v>208</v>
      </c>
      <c r="D73" s="23" t="s">
        <v>17</v>
      </c>
      <c r="E73" s="24">
        <v>160</v>
      </c>
      <c r="F73" s="25">
        <v>1</v>
      </c>
      <c r="G73" s="30"/>
      <c r="H73" s="25"/>
      <c r="I73" s="24"/>
      <c r="J73" s="25"/>
      <c r="K73" s="24"/>
      <c r="L73" s="25"/>
      <c r="M73" s="24"/>
      <c r="N73" s="25"/>
      <c r="O73" s="36"/>
      <c r="P73" s="37"/>
      <c r="Q73" s="24">
        <v>214</v>
      </c>
      <c r="R73" s="25">
        <v>2</v>
      </c>
      <c r="S73" s="24">
        <v>166</v>
      </c>
      <c r="T73" s="25">
        <v>1</v>
      </c>
      <c r="U73" s="24">
        <v>228</v>
      </c>
      <c r="V73" s="25">
        <v>1</v>
      </c>
      <c r="W73" s="24">
        <v>191</v>
      </c>
      <c r="X73" s="25">
        <v>3</v>
      </c>
      <c r="Y73" s="24">
        <v>200</v>
      </c>
      <c r="Z73" s="25">
        <v>1</v>
      </c>
      <c r="AA73" s="76">
        <v>176</v>
      </c>
      <c r="AB73" s="80">
        <v>2</v>
      </c>
      <c r="AC73" s="63"/>
      <c r="AD73" s="25"/>
      <c r="AE73" s="24">
        <v>184</v>
      </c>
      <c r="AF73" s="25">
        <v>0</v>
      </c>
      <c r="AG73" s="28">
        <f t="shared" si="11"/>
        <v>1519</v>
      </c>
      <c r="AH73" s="29">
        <f t="shared" si="12"/>
        <v>11</v>
      </c>
      <c r="AI73" s="30">
        <f t="shared" si="10"/>
        <v>8</v>
      </c>
      <c r="AJ73" s="31">
        <f t="shared" si="13"/>
        <v>6.329166666666667</v>
      </c>
    </row>
    <row r="74" spans="1:36" ht="12.75">
      <c r="A74" s="20" t="s">
        <v>139</v>
      </c>
      <c r="B74" s="21" t="s">
        <v>140</v>
      </c>
      <c r="C74" s="22" t="s">
        <v>138</v>
      </c>
      <c r="D74" s="23" t="s">
        <v>59</v>
      </c>
      <c r="E74" s="24">
        <v>276</v>
      </c>
      <c r="F74" s="25">
        <v>12</v>
      </c>
      <c r="G74" s="26"/>
      <c r="H74" s="25"/>
      <c r="I74" s="24"/>
      <c r="J74" s="25"/>
      <c r="K74" s="24">
        <v>277</v>
      </c>
      <c r="L74" s="25">
        <v>13</v>
      </c>
      <c r="M74" s="24">
        <v>279</v>
      </c>
      <c r="N74" s="25">
        <v>15</v>
      </c>
      <c r="O74" s="24"/>
      <c r="P74" s="25"/>
      <c r="Q74" s="24">
        <v>283</v>
      </c>
      <c r="R74" s="25">
        <v>17</v>
      </c>
      <c r="S74" s="24"/>
      <c r="T74" s="25"/>
      <c r="U74" s="24">
        <v>281</v>
      </c>
      <c r="V74" s="25">
        <v>13</v>
      </c>
      <c r="W74" s="24">
        <v>281</v>
      </c>
      <c r="X74" s="25">
        <v>12</v>
      </c>
      <c r="Y74" s="24">
        <v>284</v>
      </c>
      <c r="Z74" s="25">
        <v>16</v>
      </c>
      <c r="AA74" s="76"/>
      <c r="AB74" s="80"/>
      <c r="AC74" s="63"/>
      <c r="AD74" s="25"/>
      <c r="AE74" s="24"/>
      <c r="AF74" s="25"/>
      <c r="AG74" s="28">
        <f t="shared" si="11"/>
        <v>1961</v>
      </c>
      <c r="AH74" s="29">
        <f t="shared" si="12"/>
        <v>98</v>
      </c>
      <c r="AI74" s="30">
        <f t="shared" si="10"/>
        <v>7</v>
      </c>
      <c r="AJ74" s="31">
        <f t="shared" si="13"/>
        <v>9.338095238095239</v>
      </c>
    </row>
    <row r="75" spans="1:36" ht="12.75">
      <c r="A75" s="20" t="s">
        <v>197</v>
      </c>
      <c r="B75" s="21" t="s">
        <v>198</v>
      </c>
      <c r="C75" s="22" t="s">
        <v>183</v>
      </c>
      <c r="D75" s="23" t="s">
        <v>17</v>
      </c>
      <c r="E75" s="24">
        <v>257</v>
      </c>
      <c r="F75" s="25">
        <v>9</v>
      </c>
      <c r="G75" s="30"/>
      <c r="H75" s="25"/>
      <c r="I75" s="24"/>
      <c r="J75" s="25"/>
      <c r="K75" s="24"/>
      <c r="L75" s="25"/>
      <c r="M75" s="24"/>
      <c r="N75" s="25"/>
      <c r="O75" s="24">
        <v>241</v>
      </c>
      <c r="P75" s="25">
        <v>5</v>
      </c>
      <c r="Q75" s="36">
        <v>270</v>
      </c>
      <c r="R75" s="37">
        <v>12</v>
      </c>
      <c r="S75" s="24">
        <v>266</v>
      </c>
      <c r="T75" s="25">
        <v>6</v>
      </c>
      <c r="U75" s="24">
        <v>266</v>
      </c>
      <c r="V75" s="25">
        <v>7</v>
      </c>
      <c r="W75" s="24">
        <v>268</v>
      </c>
      <c r="X75" s="25">
        <v>11</v>
      </c>
      <c r="Y75" s="24"/>
      <c r="Z75" s="25"/>
      <c r="AA75" s="76">
        <v>259</v>
      </c>
      <c r="AB75" s="80">
        <v>7</v>
      </c>
      <c r="AC75" s="63"/>
      <c r="AD75" s="25"/>
      <c r="AE75" s="24"/>
      <c r="AF75" s="25"/>
      <c r="AG75" s="28">
        <f t="shared" si="11"/>
        <v>1827</v>
      </c>
      <c r="AH75" s="29">
        <f t="shared" si="12"/>
        <v>57</v>
      </c>
      <c r="AI75" s="30">
        <f t="shared" si="10"/>
        <v>7</v>
      </c>
      <c r="AJ75" s="31">
        <f t="shared" si="13"/>
        <v>8.7</v>
      </c>
    </row>
    <row r="76" spans="1:36" ht="12.75">
      <c r="A76" s="20" t="s">
        <v>248</v>
      </c>
      <c r="B76" s="21" t="s">
        <v>249</v>
      </c>
      <c r="C76" s="22" t="s">
        <v>170</v>
      </c>
      <c r="D76" s="23" t="s">
        <v>14</v>
      </c>
      <c r="E76" s="24"/>
      <c r="F76" s="25"/>
      <c r="G76" s="26"/>
      <c r="H76" s="25"/>
      <c r="I76" s="24"/>
      <c r="J76" s="25"/>
      <c r="K76" s="24">
        <v>249</v>
      </c>
      <c r="L76" s="25">
        <v>8</v>
      </c>
      <c r="M76" s="24"/>
      <c r="N76" s="25"/>
      <c r="O76" s="24">
        <v>252</v>
      </c>
      <c r="P76" s="25">
        <v>4</v>
      </c>
      <c r="Q76" s="24"/>
      <c r="R76" s="25"/>
      <c r="S76" s="24"/>
      <c r="T76" s="25"/>
      <c r="U76" s="24"/>
      <c r="V76" s="25"/>
      <c r="W76" s="24">
        <v>243</v>
      </c>
      <c r="X76" s="25">
        <v>3</v>
      </c>
      <c r="Y76" s="24">
        <v>232</v>
      </c>
      <c r="Z76" s="25">
        <v>2</v>
      </c>
      <c r="AA76" s="76">
        <v>254</v>
      </c>
      <c r="AB76" s="80">
        <v>5</v>
      </c>
      <c r="AC76" s="63">
        <v>261</v>
      </c>
      <c r="AD76" s="25">
        <v>6</v>
      </c>
      <c r="AE76" s="24">
        <v>258</v>
      </c>
      <c r="AF76" s="25">
        <v>7</v>
      </c>
      <c r="AG76" s="28">
        <f t="shared" si="11"/>
        <v>1749</v>
      </c>
      <c r="AH76" s="29">
        <f t="shared" si="12"/>
        <v>35</v>
      </c>
      <c r="AI76" s="30">
        <f t="shared" si="10"/>
        <v>7</v>
      </c>
      <c r="AJ76" s="31">
        <f t="shared" si="13"/>
        <v>8.32857142857143</v>
      </c>
    </row>
    <row r="77" spans="1:36" ht="12.75">
      <c r="A77" s="20" t="s">
        <v>290</v>
      </c>
      <c r="B77" s="21" t="s">
        <v>218</v>
      </c>
      <c r="C77" s="22" t="s">
        <v>56</v>
      </c>
      <c r="D77" s="23" t="s">
        <v>40</v>
      </c>
      <c r="E77" s="24">
        <v>186</v>
      </c>
      <c r="F77" s="25">
        <v>1</v>
      </c>
      <c r="G77" s="26"/>
      <c r="H77" s="25"/>
      <c r="I77" s="24"/>
      <c r="J77" s="25"/>
      <c r="K77" s="24">
        <v>220</v>
      </c>
      <c r="L77" s="25">
        <v>5</v>
      </c>
      <c r="M77" s="24"/>
      <c r="N77" s="25"/>
      <c r="O77" s="24"/>
      <c r="P77" s="25"/>
      <c r="Q77" s="24"/>
      <c r="R77" s="25"/>
      <c r="S77" s="24"/>
      <c r="T77" s="25"/>
      <c r="U77" s="24">
        <v>213</v>
      </c>
      <c r="V77" s="25">
        <v>2</v>
      </c>
      <c r="W77" s="24">
        <v>208</v>
      </c>
      <c r="X77" s="25">
        <v>2</v>
      </c>
      <c r="Y77" s="24">
        <v>204</v>
      </c>
      <c r="Z77" s="25">
        <v>2</v>
      </c>
      <c r="AA77" s="76"/>
      <c r="AB77" s="80"/>
      <c r="AC77" s="63">
        <v>219</v>
      </c>
      <c r="AD77" s="25">
        <v>3</v>
      </c>
      <c r="AE77" s="24">
        <v>204</v>
      </c>
      <c r="AF77" s="25">
        <v>1</v>
      </c>
      <c r="AG77" s="28">
        <f t="shared" si="11"/>
        <v>1454</v>
      </c>
      <c r="AH77" s="29">
        <f t="shared" si="12"/>
        <v>16</v>
      </c>
      <c r="AI77" s="30">
        <f t="shared" si="10"/>
        <v>7</v>
      </c>
      <c r="AJ77" s="31">
        <f t="shared" si="13"/>
        <v>6.923809523809524</v>
      </c>
    </row>
    <row r="78" spans="1:36" ht="12.75">
      <c r="A78" s="20" t="s">
        <v>96</v>
      </c>
      <c r="B78" s="21" t="s">
        <v>257</v>
      </c>
      <c r="C78" s="22" t="s">
        <v>89</v>
      </c>
      <c r="D78" s="23" t="s">
        <v>28</v>
      </c>
      <c r="E78" s="24"/>
      <c r="F78" s="25"/>
      <c r="G78" s="26">
        <v>243</v>
      </c>
      <c r="H78" s="25">
        <v>5</v>
      </c>
      <c r="I78" s="24">
        <v>240</v>
      </c>
      <c r="J78" s="25">
        <v>6</v>
      </c>
      <c r="K78" s="24">
        <v>13</v>
      </c>
      <c r="L78" s="25">
        <v>0</v>
      </c>
      <c r="M78" s="24">
        <v>239</v>
      </c>
      <c r="N78" s="25">
        <v>6</v>
      </c>
      <c r="O78" s="24"/>
      <c r="P78" s="25"/>
      <c r="Q78" s="24">
        <v>253</v>
      </c>
      <c r="R78" s="25">
        <v>11</v>
      </c>
      <c r="S78" s="24"/>
      <c r="T78" s="25"/>
      <c r="U78" s="24">
        <v>27</v>
      </c>
      <c r="V78" s="25">
        <v>12</v>
      </c>
      <c r="W78" s="24"/>
      <c r="X78" s="25"/>
      <c r="Y78" s="24">
        <v>249</v>
      </c>
      <c r="Z78" s="25">
        <v>4</v>
      </c>
      <c r="AA78" s="76"/>
      <c r="AB78" s="80"/>
      <c r="AC78" s="63"/>
      <c r="AD78" s="25"/>
      <c r="AE78" s="24"/>
      <c r="AF78" s="25"/>
      <c r="AG78" s="28">
        <f t="shared" si="11"/>
        <v>1264</v>
      </c>
      <c r="AH78" s="29">
        <f t="shared" si="12"/>
        <v>44</v>
      </c>
      <c r="AI78" s="30">
        <f t="shared" si="10"/>
        <v>7</v>
      </c>
      <c r="AJ78" s="31">
        <f t="shared" si="13"/>
        <v>6.019047619047619</v>
      </c>
    </row>
    <row r="79" spans="1:36" ht="12.75">
      <c r="A79" s="20" t="s">
        <v>185</v>
      </c>
      <c r="B79" s="21" t="s">
        <v>186</v>
      </c>
      <c r="C79" s="22" t="s">
        <v>183</v>
      </c>
      <c r="D79" s="23" t="s">
        <v>17</v>
      </c>
      <c r="E79" s="24">
        <v>257</v>
      </c>
      <c r="F79" s="25">
        <v>9</v>
      </c>
      <c r="G79" s="30">
        <v>234</v>
      </c>
      <c r="H79" s="25">
        <v>3</v>
      </c>
      <c r="I79" s="24">
        <v>273</v>
      </c>
      <c r="J79" s="25">
        <v>9</v>
      </c>
      <c r="K79" s="24"/>
      <c r="L79" s="25"/>
      <c r="M79" s="24"/>
      <c r="N79" s="25"/>
      <c r="O79" s="24">
        <v>262</v>
      </c>
      <c r="P79" s="25">
        <v>8</v>
      </c>
      <c r="Q79" s="24">
        <v>278</v>
      </c>
      <c r="R79" s="25">
        <v>15</v>
      </c>
      <c r="S79" s="24"/>
      <c r="T79" s="25"/>
      <c r="U79" s="24"/>
      <c r="V79" s="25"/>
      <c r="W79" s="24"/>
      <c r="X79" s="25"/>
      <c r="Y79" s="24"/>
      <c r="Z79" s="25"/>
      <c r="AA79" s="76">
        <v>281</v>
      </c>
      <c r="AB79" s="80">
        <v>15</v>
      </c>
      <c r="AC79" s="63"/>
      <c r="AD79" s="25"/>
      <c r="AE79" s="24"/>
      <c r="AF79" s="25"/>
      <c r="AG79" s="28">
        <f t="shared" si="11"/>
        <v>1585</v>
      </c>
      <c r="AH79" s="29">
        <f t="shared" si="12"/>
        <v>59</v>
      </c>
      <c r="AI79" s="30">
        <f t="shared" si="10"/>
        <v>6</v>
      </c>
      <c r="AJ79" s="31">
        <f t="shared" si="13"/>
        <v>8.805555555555555</v>
      </c>
    </row>
    <row r="80" spans="1:36" ht="12.75">
      <c r="A80" s="20" t="s">
        <v>177</v>
      </c>
      <c r="B80" s="21" t="s">
        <v>178</v>
      </c>
      <c r="C80" s="22" t="s">
        <v>170</v>
      </c>
      <c r="D80" s="23" t="s">
        <v>17</v>
      </c>
      <c r="E80" s="24"/>
      <c r="F80" s="25"/>
      <c r="G80" s="26"/>
      <c r="H80" s="25"/>
      <c r="I80" s="24">
        <v>236</v>
      </c>
      <c r="J80" s="25">
        <v>7</v>
      </c>
      <c r="K80" s="24">
        <v>229</v>
      </c>
      <c r="L80" s="25">
        <v>2</v>
      </c>
      <c r="M80" s="24"/>
      <c r="N80" s="25"/>
      <c r="O80" s="24"/>
      <c r="P80" s="25"/>
      <c r="Q80" s="24"/>
      <c r="R80" s="25"/>
      <c r="S80" s="24">
        <v>242</v>
      </c>
      <c r="T80" s="25">
        <v>3</v>
      </c>
      <c r="U80" s="24"/>
      <c r="V80" s="25"/>
      <c r="W80" s="24">
        <v>223</v>
      </c>
      <c r="X80" s="25">
        <v>4</v>
      </c>
      <c r="Y80" s="24"/>
      <c r="Z80" s="25"/>
      <c r="AA80" s="76"/>
      <c r="AB80" s="80"/>
      <c r="AC80" s="63">
        <v>241</v>
      </c>
      <c r="AD80" s="25">
        <v>8</v>
      </c>
      <c r="AE80" s="24">
        <v>229</v>
      </c>
      <c r="AF80" s="25">
        <v>2</v>
      </c>
      <c r="AG80" s="28">
        <f t="shared" si="11"/>
        <v>1400</v>
      </c>
      <c r="AH80" s="29">
        <f t="shared" si="12"/>
        <v>26</v>
      </c>
      <c r="AI80" s="30">
        <f t="shared" si="10"/>
        <v>6</v>
      </c>
      <c r="AJ80" s="31">
        <f t="shared" si="13"/>
        <v>7.777777777777778</v>
      </c>
    </row>
    <row r="81" spans="1:36" ht="12.75">
      <c r="A81" s="20" t="s">
        <v>221</v>
      </c>
      <c r="B81" s="21" t="s">
        <v>244</v>
      </c>
      <c r="C81" s="22" t="s">
        <v>223</v>
      </c>
      <c r="D81" s="23" t="s">
        <v>31</v>
      </c>
      <c r="E81" s="134"/>
      <c r="F81" s="138"/>
      <c r="G81" s="135"/>
      <c r="H81" s="138"/>
      <c r="I81" s="28">
        <v>144</v>
      </c>
      <c r="J81" s="29">
        <v>1</v>
      </c>
      <c r="K81" s="134"/>
      <c r="L81" s="138"/>
      <c r="M81" s="134"/>
      <c r="N81" s="138"/>
      <c r="O81" s="134"/>
      <c r="P81" s="138"/>
      <c r="Q81" s="134"/>
      <c r="R81" s="138"/>
      <c r="S81" s="36">
        <v>118</v>
      </c>
      <c r="T81" s="37">
        <v>0</v>
      </c>
      <c r="U81" s="36">
        <v>159</v>
      </c>
      <c r="V81" s="37">
        <v>1</v>
      </c>
      <c r="W81" s="134"/>
      <c r="X81" s="138"/>
      <c r="Y81" s="134"/>
      <c r="Z81" s="138"/>
      <c r="AA81" s="147">
        <v>130</v>
      </c>
      <c r="AB81" s="148">
        <v>0</v>
      </c>
      <c r="AC81" s="149">
        <v>188</v>
      </c>
      <c r="AD81" s="140">
        <v>3</v>
      </c>
      <c r="AE81" s="28">
        <v>186</v>
      </c>
      <c r="AF81" s="29">
        <v>0</v>
      </c>
      <c r="AG81" s="28">
        <f t="shared" si="11"/>
        <v>925</v>
      </c>
      <c r="AH81" s="29">
        <f t="shared" si="12"/>
        <v>5</v>
      </c>
      <c r="AI81" s="53">
        <f aca="true" t="shared" si="14" ref="AI81:AI112">IF(E81,1,0)+IF(G81,1,0)+IF(I81,1,0)+IF(K81,1,0)+IF(M81,1,0)+IF(O81,1,0)+IF(Q81,1,0)+IF(S81,1,0)+IF(U81,1,0)+IF(W81,1,0)+IF(Y81,1,0)+IF(AA81,1,0)+IF(AC81,1,0)+IF(AE81,1,0)</f>
        <v>6</v>
      </c>
      <c r="AJ81" s="151">
        <f t="shared" si="13"/>
        <v>5.138888888888889</v>
      </c>
    </row>
    <row r="82" spans="1:36" ht="12.75">
      <c r="A82" s="20" t="s">
        <v>224</v>
      </c>
      <c r="B82" s="21" t="s">
        <v>225</v>
      </c>
      <c r="C82" s="22" t="s">
        <v>223</v>
      </c>
      <c r="D82" s="23" t="s">
        <v>31</v>
      </c>
      <c r="E82" s="28">
        <v>116</v>
      </c>
      <c r="F82" s="29">
        <v>0</v>
      </c>
      <c r="H82" s="138"/>
      <c r="I82" s="139">
        <v>181</v>
      </c>
      <c r="J82" s="140">
        <v>4</v>
      </c>
      <c r="K82" s="134"/>
      <c r="L82" s="138"/>
      <c r="M82" s="28">
        <v>136</v>
      </c>
      <c r="N82" s="29">
        <v>2</v>
      </c>
      <c r="O82" s="134"/>
      <c r="P82" s="138"/>
      <c r="Q82" s="134"/>
      <c r="R82" s="138"/>
      <c r="S82" s="36">
        <v>139</v>
      </c>
      <c r="T82" s="37">
        <v>1</v>
      </c>
      <c r="U82" s="134"/>
      <c r="V82" s="138"/>
      <c r="W82" s="134"/>
      <c r="X82" s="138"/>
      <c r="Y82" s="134"/>
      <c r="Z82" s="138"/>
      <c r="AA82" s="147">
        <v>162</v>
      </c>
      <c r="AB82" s="148">
        <v>1</v>
      </c>
      <c r="AC82" s="149">
        <v>159</v>
      </c>
      <c r="AD82" s="140">
        <v>2</v>
      </c>
      <c r="AE82" s="134"/>
      <c r="AF82" s="138"/>
      <c r="AG82" s="28">
        <f t="shared" si="11"/>
        <v>893</v>
      </c>
      <c r="AH82" s="29">
        <f t="shared" si="12"/>
        <v>10</v>
      </c>
      <c r="AI82" s="53">
        <f t="shared" si="14"/>
        <v>6</v>
      </c>
      <c r="AJ82" s="151">
        <f t="shared" si="13"/>
        <v>4.961111111111111</v>
      </c>
    </row>
    <row r="83" spans="1:36" ht="12.75">
      <c r="A83" s="20" t="s">
        <v>97</v>
      </c>
      <c r="B83" s="21" t="s">
        <v>98</v>
      </c>
      <c r="C83" s="22" t="s">
        <v>89</v>
      </c>
      <c r="D83" s="23" t="s">
        <v>28</v>
      </c>
      <c r="E83" s="24"/>
      <c r="F83" s="25"/>
      <c r="G83" s="26"/>
      <c r="H83" s="25"/>
      <c r="I83" s="24"/>
      <c r="J83" s="25"/>
      <c r="K83" s="24">
        <v>282</v>
      </c>
      <c r="L83" s="25">
        <v>15</v>
      </c>
      <c r="M83" s="24"/>
      <c r="N83" s="25"/>
      <c r="O83" s="24"/>
      <c r="P83" s="25"/>
      <c r="Q83" s="24">
        <v>286</v>
      </c>
      <c r="R83" s="25">
        <v>19</v>
      </c>
      <c r="S83" s="24"/>
      <c r="T83" s="25"/>
      <c r="U83" s="24">
        <v>285</v>
      </c>
      <c r="V83" s="25">
        <v>16</v>
      </c>
      <c r="W83" s="24"/>
      <c r="X83" s="25"/>
      <c r="Y83" s="24">
        <v>292</v>
      </c>
      <c r="Z83" s="25">
        <v>23</v>
      </c>
      <c r="AA83" s="76"/>
      <c r="AB83" s="80"/>
      <c r="AC83" s="63">
        <v>282</v>
      </c>
      <c r="AD83" s="25">
        <v>15</v>
      </c>
      <c r="AE83" s="24"/>
      <c r="AF83" s="25"/>
      <c r="AG83" s="28">
        <f t="shared" si="11"/>
        <v>1427</v>
      </c>
      <c r="AH83" s="29">
        <f t="shared" si="12"/>
        <v>88</v>
      </c>
      <c r="AI83" s="30">
        <f t="shared" si="14"/>
        <v>5</v>
      </c>
      <c r="AJ83" s="31">
        <f t="shared" si="13"/>
        <v>9.513333333333334</v>
      </c>
    </row>
    <row r="84" spans="1:36" ht="12.75">
      <c r="A84" s="20" t="s">
        <v>292</v>
      </c>
      <c r="B84" s="21" t="s">
        <v>293</v>
      </c>
      <c r="C84" s="22" t="s">
        <v>170</v>
      </c>
      <c r="D84" s="23" t="s">
        <v>31</v>
      </c>
      <c r="E84" s="24"/>
      <c r="F84" s="25"/>
      <c r="G84" s="26"/>
      <c r="H84" s="25"/>
      <c r="I84" s="24"/>
      <c r="J84" s="25"/>
      <c r="K84" s="24"/>
      <c r="L84" s="25"/>
      <c r="M84" s="24"/>
      <c r="N84" s="25"/>
      <c r="O84" s="24"/>
      <c r="P84" s="25"/>
      <c r="Q84" s="24"/>
      <c r="R84" s="25"/>
      <c r="S84" s="24"/>
      <c r="T84" s="25"/>
      <c r="U84" s="24"/>
      <c r="V84" s="25"/>
      <c r="W84" s="24">
        <v>239</v>
      </c>
      <c r="X84" s="25">
        <v>4</v>
      </c>
      <c r="Y84" s="24">
        <v>209</v>
      </c>
      <c r="Z84" s="25">
        <v>1</v>
      </c>
      <c r="AA84" s="76">
        <v>234</v>
      </c>
      <c r="AB84" s="80">
        <v>3</v>
      </c>
      <c r="AC84" s="63">
        <v>208</v>
      </c>
      <c r="AD84" s="25">
        <v>4</v>
      </c>
      <c r="AE84" s="24">
        <v>209</v>
      </c>
      <c r="AF84" s="25">
        <v>4</v>
      </c>
      <c r="AG84" s="28">
        <f t="shared" si="11"/>
        <v>1099</v>
      </c>
      <c r="AH84" s="29">
        <f t="shared" si="12"/>
        <v>16</v>
      </c>
      <c r="AI84" s="30">
        <f t="shared" si="14"/>
        <v>5</v>
      </c>
      <c r="AJ84" s="31">
        <f t="shared" si="13"/>
        <v>7.326666666666667</v>
      </c>
    </row>
    <row r="85" spans="1:36" ht="12.75">
      <c r="A85" s="20" t="s">
        <v>124</v>
      </c>
      <c r="B85" s="21" t="s">
        <v>125</v>
      </c>
      <c r="C85" s="35" t="s">
        <v>119</v>
      </c>
      <c r="D85" s="23" t="s">
        <v>18</v>
      </c>
      <c r="E85" s="24"/>
      <c r="F85" s="25"/>
      <c r="G85" s="26">
        <v>202</v>
      </c>
      <c r="H85" s="25">
        <v>4</v>
      </c>
      <c r="I85" s="24"/>
      <c r="J85" s="25"/>
      <c r="K85" s="24"/>
      <c r="L85" s="25"/>
      <c r="M85" s="24">
        <v>210</v>
      </c>
      <c r="N85" s="25">
        <v>4</v>
      </c>
      <c r="O85" s="24"/>
      <c r="P85" s="25"/>
      <c r="Q85" s="24"/>
      <c r="R85" s="25"/>
      <c r="S85" s="24"/>
      <c r="T85" s="25"/>
      <c r="U85" s="24"/>
      <c r="V85" s="25"/>
      <c r="W85" s="24"/>
      <c r="X85" s="25"/>
      <c r="Y85" s="24"/>
      <c r="Z85" s="25"/>
      <c r="AA85" s="76">
        <v>180</v>
      </c>
      <c r="AB85" s="80">
        <v>2</v>
      </c>
      <c r="AC85" s="63">
        <v>157</v>
      </c>
      <c r="AD85" s="25">
        <v>0</v>
      </c>
      <c r="AE85" s="24">
        <v>183</v>
      </c>
      <c r="AF85" s="25">
        <v>1</v>
      </c>
      <c r="AG85" s="28">
        <f t="shared" si="11"/>
        <v>932</v>
      </c>
      <c r="AH85" s="29">
        <f t="shared" si="12"/>
        <v>11</v>
      </c>
      <c r="AI85" s="30">
        <f t="shared" si="14"/>
        <v>5</v>
      </c>
      <c r="AJ85" s="31">
        <f t="shared" si="13"/>
        <v>6.213333333333333</v>
      </c>
    </row>
    <row r="86" spans="1:36" ht="12.75">
      <c r="A86" s="20" t="s">
        <v>264</v>
      </c>
      <c r="B86" s="21" t="s">
        <v>154</v>
      </c>
      <c r="C86" s="22" t="s">
        <v>138</v>
      </c>
      <c r="D86" s="23" t="s">
        <v>11</v>
      </c>
      <c r="E86" s="24"/>
      <c r="F86" s="25"/>
      <c r="G86" s="26"/>
      <c r="H86" s="25"/>
      <c r="I86" s="24"/>
      <c r="J86" s="25"/>
      <c r="K86" s="24"/>
      <c r="L86" s="25"/>
      <c r="M86" s="24"/>
      <c r="N86" s="25"/>
      <c r="O86" s="24">
        <v>175</v>
      </c>
      <c r="P86" s="25">
        <v>2</v>
      </c>
      <c r="Q86" s="24"/>
      <c r="R86" s="25"/>
      <c r="S86" s="24"/>
      <c r="T86" s="25"/>
      <c r="U86" s="24"/>
      <c r="V86" s="25"/>
      <c r="W86" s="24">
        <v>127</v>
      </c>
      <c r="X86" s="25">
        <v>0</v>
      </c>
      <c r="Y86" s="24">
        <v>165</v>
      </c>
      <c r="Z86" s="25">
        <v>0</v>
      </c>
      <c r="AA86" s="76">
        <v>8</v>
      </c>
      <c r="AB86" s="80">
        <v>0</v>
      </c>
      <c r="AC86" s="63"/>
      <c r="AD86" s="25"/>
      <c r="AE86" s="24">
        <v>183</v>
      </c>
      <c r="AF86" s="25">
        <v>2</v>
      </c>
      <c r="AG86" s="28">
        <f t="shared" si="11"/>
        <v>658</v>
      </c>
      <c r="AH86" s="29">
        <f t="shared" si="12"/>
        <v>4</v>
      </c>
      <c r="AI86" s="30">
        <f t="shared" si="14"/>
        <v>5</v>
      </c>
      <c r="AJ86" s="31">
        <f t="shared" si="13"/>
        <v>4.386666666666667</v>
      </c>
    </row>
    <row r="87" spans="1:36" ht="12.75">
      <c r="A87" s="20" t="s">
        <v>230</v>
      </c>
      <c r="B87" s="21" t="s">
        <v>231</v>
      </c>
      <c r="C87" s="22" t="s">
        <v>223</v>
      </c>
      <c r="D87" s="23" t="s">
        <v>31</v>
      </c>
      <c r="E87" s="28">
        <v>57</v>
      </c>
      <c r="F87" s="29">
        <v>0</v>
      </c>
      <c r="G87" s="135"/>
      <c r="H87" s="138"/>
      <c r="I87" s="139">
        <v>29</v>
      </c>
      <c r="J87" s="140">
        <v>0</v>
      </c>
      <c r="K87" s="134"/>
      <c r="L87" s="138"/>
      <c r="M87" s="139"/>
      <c r="N87" s="140"/>
      <c r="O87" s="134"/>
      <c r="P87" s="138"/>
      <c r="Q87" s="134"/>
      <c r="R87" s="138"/>
      <c r="S87" s="36">
        <v>131</v>
      </c>
      <c r="T87" s="37">
        <v>1</v>
      </c>
      <c r="U87" s="36"/>
      <c r="V87" s="37"/>
      <c r="W87" s="134"/>
      <c r="X87" s="138"/>
      <c r="Y87" s="134"/>
      <c r="Z87" s="138"/>
      <c r="AA87" s="147"/>
      <c r="AB87" s="148"/>
      <c r="AC87" s="149">
        <v>135</v>
      </c>
      <c r="AD87" s="140">
        <v>1</v>
      </c>
      <c r="AE87" s="28">
        <v>133</v>
      </c>
      <c r="AF87" s="29">
        <v>1</v>
      </c>
      <c r="AG87" s="28">
        <f t="shared" si="11"/>
        <v>485</v>
      </c>
      <c r="AH87" s="29">
        <f t="shared" si="12"/>
        <v>3</v>
      </c>
      <c r="AI87" s="53">
        <f t="shared" si="14"/>
        <v>5</v>
      </c>
      <c r="AJ87" s="151">
        <f t="shared" si="13"/>
        <v>3.2333333333333334</v>
      </c>
    </row>
    <row r="88" spans="1:36" ht="12.75">
      <c r="A88" s="20" t="s">
        <v>214</v>
      </c>
      <c r="B88" s="21" t="s">
        <v>39</v>
      </c>
      <c r="C88" s="22" t="s">
        <v>10</v>
      </c>
      <c r="D88" s="23" t="s">
        <v>17</v>
      </c>
      <c r="E88" s="24"/>
      <c r="F88" s="25"/>
      <c r="G88" s="26"/>
      <c r="H88" s="25"/>
      <c r="I88" s="24">
        <v>271</v>
      </c>
      <c r="J88" s="25">
        <v>10</v>
      </c>
      <c r="K88" s="24"/>
      <c r="L88" s="25"/>
      <c r="M88" s="24">
        <v>258</v>
      </c>
      <c r="N88" s="25">
        <v>5</v>
      </c>
      <c r="O88" s="24">
        <v>225</v>
      </c>
      <c r="P88" s="25">
        <v>4</v>
      </c>
      <c r="Q88" s="24">
        <v>242</v>
      </c>
      <c r="R88" s="25">
        <v>0</v>
      </c>
      <c r="S88" s="24"/>
      <c r="T88" s="25"/>
      <c r="U88" s="24"/>
      <c r="V88" s="25"/>
      <c r="W88" s="24">
        <v>257</v>
      </c>
      <c r="X88" s="25">
        <v>5</v>
      </c>
      <c r="Y88" s="24"/>
      <c r="Z88" s="25"/>
      <c r="AA88" s="76"/>
      <c r="AB88" s="80"/>
      <c r="AC88" s="63"/>
      <c r="AD88" s="25"/>
      <c r="AE88" s="24"/>
      <c r="AF88" s="25"/>
      <c r="AG88" s="28">
        <f t="shared" si="11"/>
        <v>1253</v>
      </c>
      <c r="AH88" s="29">
        <f t="shared" si="12"/>
        <v>24</v>
      </c>
      <c r="AI88" s="53">
        <f t="shared" si="14"/>
        <v>5</v>
      </c>
      <c r="AJ88" s="31">
        <f t="shared" si="13"/>
        <v>8.353333333333333</v>
      </c>
    </row>
    <row r="89" spans="1:36" ht="12.75">
      <c r="A89" s="32" t="s">
        <v>26</v>
      </c>
      <c r="B89" s="21" t="s">
        <v>27</v>
      </c>
      <c r="C89" s="22" t="s">
        <v>10</v>
      </c>
      <c r="D89" s="23" t="s">
        <v>28</v>
      </c>
      <c r="E89" s="24">
        <v>285</v>
      </c>
      <c r="F89" s="25">
        <v>18</v>
      </c>
      <c r="G89" s="26"/>
      <c r="H89" s="25"/>
      <c r="I89" s="24"/>
      <c r="J89" s="25"/>
      <c r="K89" s="24">
        <v>291</v>
      </c>
      <c r="L89" s="25">
        <v>21</v>
      </c>
      <c r="M89" s="24">
        <v>287</v>
      </c>
      <c r="N89" s="25">
        <v>17</v>
      </c>
      <c r="O89" s="24"/>
      <c r="P89" s="25"/>
      <c r="Q89" s="24"/>
      <c r="R89" s="25"/>
      <c r="S89" s="24"/>
      <c r="T89" s="25"/>
      <c r="U89" s="24">
        <v>289</v>
      </c>
      <c r="V89" s="25">
        <v>19</v>
      </c>
      <c r="W89" s="24"/>
      <c r="X89" s="25"/>
      <c r="Y89" s="24"/>
      <c r="Z89" s="25"/>
      <c r="AA89" s="76"/>
      <c r="AB89" s="80"/>
      <c r="AC89" s="63"/>
      <c r="AD89" s="25"/>
      <c r="AE89" s="24"/>
      <c r="AF89" s="25"/>
      <c r="AG89" s="28">
        <f t="shared" si="11"/>
        <v>1152</v>
      </c>
      <c r="AH89" s="29">
        <f t="shared" si="12"/>
        <v>75</v>
      </c>
      <c r="AI89" s="30">
        <f t="shared" si="14"/>
        <v>4</v>
      </c>
      <c r="AJ89" s="31">
        <f t="shared" si="13"/>
        <v>9.6</v>
      </c>
    </row>
    <row r="90" spans="1:38" ht="12.75">
      <c r="A90" s="20" t="s">
        <v>122</v>
      </c>
      <c r="B90" s="21" t="s">
        <v>123</v>
      </c>
      <c r="C90" s="35" t="s">
        <v>119</v>
      </c>
      <c r="D90" s="23" t="s">
        <v>17</v>
      </c>
      <c r="E90" s="24">
        <v>264</v>
      </c>
      <c r="F90" s="25">
        <v>7</v>
      </c>
      <c r="G90" s="26"/>
      <c r="H90" s="25"/>
      <c r="I90" s="24"/>
      <c r="J90" s="25"/>
      <c r="K90" s="24"/>
      <c r="L90" s="25"/>
      <c r="M90" s="24"/>
      <c r="N90" s="25"/>
      <c r="O90" s="24"/>
      <c r="P90" s="25"/>
      <c r="Q90" s="24"/>
      <c r="R90" s="25"/>
      <c r="S90" s="24"/>
      <c r="T90" s="25"/>
      <c r="U90" s="24"/>
      <c r="V90" s="25"/>
      <c r="W90" s="24"/>
      <c r="X90" s="25"/>
      <c r="Y90" s="24"/>
      <c r="Z90" s="25"/>
      <c r="AA90" s="76">
        <v>273</v>
      </c>
      <c r="AB90" s="80">
        <v>11</v>
      </c>
      <c r="AC90" s="63">
        <v>274</v>
      </c>
      <c r="AD90" s="25">
        <v>12</v>
      </c>
      <c r="AE90" s="24">
        <v>278</v>
      </c>
      <c r="AF90" s="25">
        <v>11</v>
      </c>
      <c r="AG90" s="28">
        <f t="shared" si="11"/>
        <v>1089</v>
      </c>
      <c r="AH90" s="29">
        <f t="shared" si="12"/>
        <v>41</v>
      </c>
      <c r="AI90" s="30">
        <f t="shared" si="14"/>
        <v>4</v>
      </c>
      <c r="AJ90" s="31">
        <f t="shared" si="13"/>
        <v>9.075</v>
      </c>
      <c r="AL90" t="s">
        <v>301</v>
      </c>
    </row>
    <row r="91" spans="1:36" ht="12.75">
      <c r="A91" s="20" t="s">
        <v>70</v>
      </c>
      <c r="B91" s="21" t="s">
        <v>71</v>
      </c>
      <c r="C91" s="22" t="s">
        <v>56</v>
      </c>
      <c r="D91" s="23" t="s">
        <v>31</v>
      </c>
      <c r="E91" s="24">
        <v>239</v>
      </c>
      <c r="F91" s="25">
        <v>2</v>
      </c>
      <c r="G91" s="26"/>
      <c r="H91" s="25"/>
      <c r="I91" s="24"/>
      <c r="J91" s="25"/>
      <c r="K91" s="24"/>
      <c r="L91" s="25"/>
      <c r="M91" s="24">
        <v>237</v>
      </c>
      <c r="N91" s="25">
        <v>1</v>
      </c>
      <c r="O91" s="24"/>
      <c r="P91" s="25"/>
      <c r="Q91" s="24"/>
      <c r="R91" s="25"/>
      <c r="S91" s="24"/>
      <c r="T91" s="25"/>
      <c r="U91" s="24">
        <v>253</v>
      </c>
      <c r="V91" s="25">
        <v>4</v>
      </c>
      <c r="W91" s="24">
        <v>259</v>
      </c>
      <c r="X91" s="25">
        <v>8</v>
      </c>
      <c r="Y91" s="24"/>
      <c r="Z91" s="25"/>
      <c r="AA91" s="76"/>
      <c r="AB91" s="80"/>
      <c r="AC91" s="63"/>
      <c r="AD91" s="25"/>
      <c r="AE91" s="24"/>
      <c r="AF91" s="25"/>
      <c r="AG91" s="28">
        <f t="shared" si="11"/>
        <v>988</v>
      </c>
      <c r="AH91" s="29">
        <f t="shared" si="12"/>
        <v>15</v>
      </c>
      <c r="AI91" s="30">
        <f t="shared" si="14"/>
        <v>4</v>
      </c>
      <c r="AJ91" s="31">
        <f t="shared" si="13"/>
        <v>8.233333333333333</v>
      </c>
    </row>
    <row r="92" spans="1:36" ht="12.75">
      <c r="A92" s="20" t="s">
        <v>191</v>
      </c>
      <c r="B92" s="21" t="s">
        <v>192</v>
      </c>
      <c r="C92" s="22" t="s">
        <v>183</v>
      </c>
      <c r="D92" s="23" t="s">
        <v>11</v>
      </c>
      <c r="E92" s="24"/>
      <c r="F92" s="25"/>
      <c r="G92" s="30"/>
      <c r="H92" s="25"/>
      <c r="I92" s="24">
        <v>237</v>
      </c>
      <c r="J92" s="25">
        <v>3</v>
      </c>
      <c r="K92" s="24">
        <v>218</v>
      </c>
      <c r="L92" s="25">
        <v>2</v>
      </c>
      <c r="M92" s="24">
        <v>227</v>
      </c>
      <c r="N92" s="25">
        <v>5</v>
      </c>
      <c r="O92" s="24"/>
      <c r="P92" s="25"/>
      <c r="Q92" s="36"/>
      <c r="R92" s="37"/>
      <c r="S92" s="24"/>
      <c r="T92" s="25"/>
      <c r="U92" s="24"/>
      <c r="V92" s="25"/>
      <c r="W92" s="24"/>
      <c r="X92" s="25"/>
      <c r="Y92" s="24"/>
      <c r="Z92" s="25"/>
      <c r="AA92" s="76">
        <v>204</v>
      </c>
      <c r="AB92" s="80">
        <v>1</v>
      </c>
      <c r="AC92" s="63"/>
      <c r="AD92" s="25"/>
      <c r="AE92" s="24"/>
      <c r="AF92" s="25"/>
      <c r="AG92" s="28">
        <f t="shared" si="11"/>
        <v>886</v>
      </c>
      <c r="AH92" s="29">
        <f t="shared" si="12"/>
        <v>11</v>
      </c>
      <c r="AI92" s="30">
        <f t="shared" si="14"/>
        <v>4</v>
      </c>
      <c r="AJ92" s="31">
        <f t="shared" si="13"/>
        <v>7.383333333333334</v>
      </c>
    </row>
    <row r="93" spans="1:36" ht="12.75">
      <c r="A93" s="20" t="s">
        <v>226</v>
      </c>
      <c r="B93" s="21" t="s">
        <v>227</v>
      </c>
      <c r="C93" s="22" t="s">
        <v>223</v>
      </c>
      <c r="D93" s="23" t="s">
        <v>17</v>
      </c>
      <c r="E93" s="28">
        <v>182</v>
      </c>
      <c r="F93" s="29">
        <v>0</v>
      </c>
      <c r="H93" s="138"/>
      <c r="I93" s="139">
        <v>209</v>
      </c>
      <c r="J93" s="140">
        <v>2</v>
      </c>
      <c r="K93" s="134"/>
      <c r="L93" s="138"/>
      <c r="M93" s="139"/>
      <c r="N93" s="140"/>
      <c r="O93" s="134"/>
      <c r="P93" s="138"/>
      <c r="Q93" s="134"/>
      <c r="R93" s="138"/>
      <c r="S93" s="36"/>
      <c r="T93" s="37"/>
      <c r="U93" s="134"/>
      <c r="V93" s="138"/>
      <c r="W93" s="134"/>
      <c r="X93" s="138"/>
      <c r="Y93" s="134"/>
      <c r="Z93" s="138"/>
      <c r="AA93" s="147">
        <v>225</v>
      </c>
      <c r="AB93" s="148">
        <v>3</v>
      </c>
      <c r="AC93" s="149"/>
      <c r="AD93" s="140"/>
      <c r="AE93" s="28">
        <v>220</v>
      </c>
      <c r="AF93" s="29">
        <v>3</v>
      </c>
      <c r="AG93" s="28">
        <f t="shared" si="11"/>
        <v>836</v>
      </c>
      <c r="AH93" s="29">
        <f t="shared" si="12"/>
        <v>8</v>
      </c>
      <c r="AI93" s="53">
        <f t="shared" si="14"/>
        <v>4</v>
      </c>
      <c r="AJ93" s="151">
        <f t="shared" si="13"/>
        <v>6.966666666666667</v>
      </c>
    </row>
    <row r="94" spans="1:36" ht="12.75">
      <c r="A94" s="20" t="s">
        <v>155</v>
      </c>
      <c r="B94" s="21" t="s">
        <v>156</v>
      </c>
      <c r="C94" s="22" t="s">
        <v>138</v>
      </c>
      <c r="D94" s="23" t="s">
        <v>14</v>
      </c>
      <c r="E94" s="24"/>
      <c r="F94" s="25"/>
      <c r="G94" s="26">
        <v>187</v>
      </c>
      <c r="H94" s="25">
        <v>1</v>
      </c>
      <c r="I94" s="24"/>
      <c r="J94" s="25"/>
      <c r="K94" s="24"/>
      <c r="L94" s="25"/>
      <c r="M94" s="24"/>
      <c r="N94" s="25"/>
      <c r="O94" s="24"/>
      <c r="P94" s="25"/>
      <c r="Q94" s="24"/>
      <c r="R94" s="25"/>
      <c r="S94" s="24"/>
      <c r="T94" s="25"/>
      <c r="U94" s="24"/>
      <c r="V94" s="25"/>
      <c r="W94" s="24">
        <v>202</v>
      </c>
      <c r="X94" s="25">
        <v>1</v>
      </c>
      <c r="Y94" s="24">
        <v>197</v>
      </c>
      <c r="Z94" s="25">
        <v>1</v>
      </c>
      <c r="AA94" s="76">
        <v>230</v>
      </c>
      <c r="AB94" s="80">
        <v>1</v>
      </c>
      <c r="AC94" s="63"/>
      <c r="AD94" s="25"/>
      <c r="AE94" s="24"/>
      <c r="AF94" s="25"/>
      <c r="AG94" s="28">
        <f t="shared" si="11"/>
        <v>816</v>
      </c>
      <c r="AH94" s="29">
        <f t="shared" si="12"/>
        <v>4</v>
      </c>
      <c r="AI94" s="30">
        <f t="shared" si="14"/>
        <v>4</v>
      </c>
      <c r="AJ94" s="31">
        <f t="shared" si="13"/>
        <v>6.8</v>
      </c>
    </row>
    <row r="95" spans="1:36" ht="12.75">
      <c r="A95" s="20" t="s">
        <v>141</v>
      </c>
      <c r="B95" s="21" t="s">
        <v>142</v>
      </c>
      <c r="C95" s="22" t="s">
        <v>138</v>
      </c>
      <c r="D95" s="23" t="s">
        <v>31</v>
      </c>
      <c r="E95" s="24"/>
      <c r="F95" s="25"/>
      <c r="G95" s="26"/>
      <c r="H95" s="25"/>
      <c r="I95" s="24"/>
      <c r="J95" s="25"/>
      <c r="K95" s="24">
        <v>113</v>
      </c>
      <c r="L95" s="25">
        <v>0</v>
      </c>
      <c r="M95" s="24">
        <v>161</v>
      </c>
      <c r="N95" s="25">
        <v>0</v>
      </c>
      <c r="O95" s="24"/>
      <c r="P95" s="25"/>
      <c r="Q95" s="24">
        <v>265</v>
      </c>
      <c r="R95" s="25">
        <v>2</v>
      </c>
      <c r="S95" s="24"/>
      <c r="T95" s="25"/>
      <c r="U95" s="24">
        <v>130</v>
      </c>
      <c r="V95" s="25">
        <v>0</v>
      </c>
      <c r="W95" s="24"/>
      <c r="X95" s="25"/>
      <c r="Y95" s="24"/>
      <c r="Z95" s="25"/>
      <c r="AA95" s="76"/>
      <c r="AB95" s="80"/>
      <c r="AC95" s="63"/>
      <c r="AD95" s="25"/>
      <c r="AE95" s="24"/>
      <c r="AF95" s="25"/>
      <c r="AG95" s="28">
        <f t="shared" si="11"/>
        <v>669</v>
      </c>
      <c r="AH95" s="29">
        <f t="shared" si="12"/>
        <v>2</v>
      </c>
      <c r="AI95" s="30">
        <f t="shared" si="14"/>
        <v>4</v>
      </c>
      <c r="AJ95" s="31">
        <f t="shared" si="13"/>
        <v>5.575</v>
      </c>
    </row>
    <row r="96" spans="1:36" ht="12.75">
      <c r="A96" s="20"/>
      <c r="B96" s="21" t="s">
        <v>252</v>
      </c>
      <c r="C96" s="22" t="s">
        <v>138</v>
      </c>
      <c r="D96" s="23" t="s">
        <v>14</v>
      </c>
      <c r="E96" s="24"/>
      <c r="F96" s="25"/>
      <c r="G96" s="26"/>
      <c r="H96" s="25"/>
      <c r="I96" s="24"/>
      <c r="J96" s="25"/>
      <c r="K96" s="24">
        <v>276</v>
      </c>
      <c r="L96" s="25">
        <v>8</v>
      </c>
      <c r="M96" s="24">
        <v>257</v>
      </c>
      <c r="N96" s="25">
        <v>8</v>
      </c>
      <c r="O96" s="24">
        <v>265</v>
      </c>
      <c r="P96" s="25">
        <v>9</v>
      </c>
      <c r="Q96" s="24"/>
      <c r="R96" s="25"/>
      <c r="S96" s="24"/>
      <c r="T96" s="25"/>
      <c r="U96" s="24"/>
      <c r="V96" s="25"/>
      <c r="W96" s="24"/>
      <c r="X96" s="25"/>
      <c r="Y96" s="24"/>
      <c r="Z96" s="25"/>
      <c r="AA96" s="76"/>
      <c r="AB96" s="80"/>
      <c r="AC96" s="63"/>
      <c r="AD96" s="25"/>
      <c r="AE96" s="24"/>
      <c r="AF96" s="25"/>
      <c r="AG96" s="28">
        <f t="shared" si="11"/>
        <v>798</v>
      </c>
      <c r="AH96" s="29">
        <f t="shared" si="12"/>
        <v>25</v>
      </c>
      <c r="AI96" s="30">
        <f t="shared" si="14"/>
        <v>3</v>
      </c>
      <c r="AJ96" s="31">
        <f t="shared" si="13"/>
        <v>8.866666666666667</v>
      </c>
    </row>
    <row r="97" spans="1:36" ht="12.75">
      <c r="A97" s="20"/>
      <c r="B97" s="21" t="s">
        <v>253</v>
      </c>
      <c r="C97" s="22" t="s">
        <v>138</v>
      </c>
      <c r="D97" s="23" t="s">
        <v>14</v>
      </c>
      <c r="E97" s="24"/>
      <c r="F97" s="25"/>
      <c r="G97" s="26"/>
      <c r="H97" s="25"/>
      <c r="I97" s="24"/>
      <c r="J97" s="25"/>
      <c r="K97" s="24">
        <v>268</v>
      </c>
      <c r="L97" s="25">
        <v>8</v>
      </c>
      <c r="M97" s="24">
        <v>267</v>
      </c>
      <c r="N97" s="25">
        <v>8</v>
      </c>
      <c r="O97" s="24">
        <v>256</v>
      </c>
      <c r="P97" s="25">
        <v>6</v>
      </c>
      <c r="Q97" s="24"/>
      <c r="R97" s="25"/>
      <c r="S97" s="24"/>
      <c r="T97" s="25"/>
      <c r="U97" s="24"/>
      <c r="V97" s="25"/>
      <c r="W97" s="24"/>
      <c r="X97" s="25"/>
      <c r="Y97" s="24"/>
      <c r="Z97" s="25"/>
      <c r="AA97" s="76"/>
      <c r="AB97" s="80"/>
      <c r="AC97" s="63"/>
      <c r="AD97" s="25"/>
      <c r="AE97" s="24"/>
      <c r="AF97" s="25"/>
      <c r="AG97" s="28">
        <f t="shared" si="11"/>
        <v>791</v>
      </c>
      <c r="AH97" s="29">
        <f t="shared" si="12"/>
        <v>22</v>
      </c>
      <c r="AI97" s="30">
        <f t="shared" si="14"/>
        <v>3</v>
      </c>
      <c r="AJ97" s="31">
        <f t="shared" si="13"/>
        <v>8.78888888888889</v>
      </c>
    </row>
    <row r="98" spans="1:36" ht="12.75">
      <c r="A98" s="20" t="s">
        <v>143</v>
      </c>
      <c r="B98" s="21" t="s">
        <v>144</v>
      </c>
      <c r="C98" s="35" t="s">
        <v>138</v>
      </c>
      <c r="D98" s="23" t="s">
        <v>31</v>
      </c>
      <c r="E98" s="24"/>
      <c r="F98" s="25"/>
      <c r="G98" s="26"/>
      <c r="H98" s="25"/>
      <c r="I98" s="24"/>
      <c r="J98" s="25"/>
      <c r="K98" s="24">
        <v>255</v>
      </c>
      <c r="L98" s="25">
        <v>5</v>
      </c>
      <c r="M98" s="24">
        <v>260</v>
      </c>
      <c r="N98" s="25">
        <v>7</v>
      </c>
      <c r="O98" s="24">
        <v>267</v>
      </c>
      <c r="P98" s="25">
        <v>13</v>
      </c>
      <c r="Q98" s="24"/>
      <c r="R98" s="25"/>
      <c r="S98" s="24"/>
      <c r="T98" s="25"/>
      <c r="U98" s="24"/>
      <c r="V98" s="25"/>
      <c r="W98" s="24"/>
      <c r="X98" s="25"/>
      <c r="Y98" s="24"/>
      <c r="Z98" s="25"/>
      <c r="AA98" s="76"/>
      <c r="AB98" s="80"/>
      <c r="AC98" s="63"/>
      <c r="AD98" s="25"/>
      <c r="AE98" s="24"/>
      <c r="AF98" s="25"/>
      <c r="AG98" s="28">
        <f t="shared" si="11"/>
        <v>782</v>
      </c>
      <c r="AH98" s="29">
        <f t="shared" si="12"/>
        <v>25</v>
      </c>
      <c r="AI98" s="30">
        <f t="shared" si="14"/>
        <v>3</v>
      </c>
      <c r="AJ98" s="31">
        <f t="shared" si="13"/>
        <v>8.688888888888888</v>
      </c>
    </row>
    <row r="99" spans="1:36" ht="12.75">
      <c r="A99" s="20" t="s">
        <v>279</v>
      </c>
      <c r="B99" s="21" t="s">
        <v>280</v>
      </c>
      <c r="C99" s="22" t="s">
        <v>272</v>
      </c>
      <c r="D99" s="23" t="s">
        <v>17</v>
      </c>
      <c r="E99" s="134"/>
      <c r="F99" s="138"/>
      <c r="H99" s="138"/>
      <c r="I99" s="139"/>
      <c r="J99" s="140"/>
      <c r="K99" s="134"/>
      <c r="L99" s="138"/>
      <c r="M99" s="134"/>
      <c r="N99" s="138"/>
      <c r="O99" s="134"/>
      <c r="P99" s="138"/>
      <c r="Q99" s="134"/>
      <c r="R99" s="138"/>
      <c r="S99" s="134"/>
      <c r="T99" s="138"/>
      <c r="U99" s="36">
        <v>204</v>
      </c>
      <c r="V99" s="37">
        <v>3</v>
      </c>
      <c r="W99" s="134"/>
      <c r="X99" s="138"/>
      <c r="Y99" s="134"/>
      <c r="Z99" s="138"/>
      <c r="AA99" s="147">
        <v>234</v>
      </c>
      <c r="AB99" s="148">
        <v>4</v>
      </c>
      <c r="AC99" s="149"/>
      <c r="AD99" s="140"/>
      <c r="AE99" s="139">
        <v>224</v>
      </c>
      <c r="AF99" s="140">
        <v>1</v>
      </c>
      <c r="AG99" s="28">
        <f aca="true" t="shared" si="15" ref="AG99:AG128">E99+G99+I99+K99+M99+O99+Q99+S99+U99+W99+Y99+AA99+AC99+AE99</f>
        <v>662</v>
      </c>
      <c r="AH99" s="29">
        <f aca="true" t="shared" si="16" ref="AH99:AH128">F99+H99+J99+L99+N99+P99+R99+T99+V99+X99+Z99+AB99+AD99+AF99</f>
        <v>8</v>
      </c>
      <c r="AI99" s="53">
        <f t="shared" si="14"/>
        <v>3</v>
      </c>
      <c r="AJ99" s="151">
        <f aca="true" t="shared" si="17" ref="AJ99:AJ128">AG99/(AI99*30)</f>
        <v>7.355555555555555</v>
      </c>
    </row>
    <row r="100" spans="1:36" ht="12.75">
      <c r="A100" s="126" t="s">
        <v>288</v>
      </c>
      <c r="B100" s="21" t="s">
        <v>294</v>
      </c>
      <c r="C100" s="129" t="s">
        <v>272</v>
      </c>
      <c r="D100" s="23" t="s">
        <v>36</v>
      </c>
      <c r="E100" s="134"/>
      <c r="F100" s="138"/>
      <c r="I100" s="139"/>
      <c r="J100" s="140"/>
      <c r="M100" s="134"/>
      <c r="N100" s="138"/>
      <c r="Q100" s="134"/>
      <c r="R100" s="138"/>
      <c r="U100" s="36">
        <v>206</v>
      </c>
      <c r="V100" s="37">
        <v>2</v>
      </c>
      <c r="Y100" s="134"/>
      <c r="Z100" s="138"/>
      <c r="AA100" s="75">
        <v>207</v>
      </c>
      <c r="AB100" s="119">
        <v>1</v>
      </c>
      <c r="AC100" s="149"/>
      <c r="AD100" s="140"/>
      <c r="AE100" s="75">
        <v>202</v>
      </c>
      <c r="AF100" s="75">
        <v>1</v>
      </c>
      <c r="AG100" s="28">
        <f t="shared" si="15"/>
        <v>615</v>
      </c>
      <c r="AH100" s="29">
        <f t="shared" si="16"/>
        <v>4</v>
      </c>
      <c r="AI100" s="53">
        <f t="shared" si="14"/>
        <v>3</v>
      </c>
      <c r="AJ100" s="151">
        <f t="shared" si="17"/>
        <v>6.833333333333333</v>
      </c>
    </row>
    <row r="101" spans="1:36" ht="12.75">
      <c r="A101" s="126" t="s">
        <v>284</v>
      </c>
      <c r="B101" s="21" t="s">
        <v>285</v>
      </c>
      <c r="C101" s="129" t="s">
        <v>272</v>
      </c>
      <c r="D101" s="133" t="s">
        <v>17</v>
      </c>
      <c r="E101" s="134"/>
      <c r="F101" s="138"/>
      <c r="I101" s="139"/>
      <c r="J101" s="140"/>
      <c r="M101" s="134"/>
      <c r="N101" s="138"/>
      <c r="Q101" s="134"/>
      <c r="R101" s="138"/>
      <c r="U101" s="36">
        <v>176</v>
      </c>
      <c r="V101" s="37">
        <v>0</v>
      </c>
      <c r="Y101" s="134"/>
      <c r="Z101" s="138"/>
      <c r="AA101" s="75">
        <v>205</v>
      </c>
      <c r="AB101" s="119">
        <v>2</v>
      </c>
      <c r="AC101" s="149"/>
      <c r="AD101" s="140"/>
      <c r="AE101" s="75">
        <v>202</v>
      </c>
      <c r="AF101" s="75">
        <v>4</v>
      </c>
      <c r="AG101" s="28">
        <f t="shared" si="15"/>
        <v>583</v>
      </c>
      <c r="AH101" s="29">
        <f t="shared" si="16"/>
        <v>6</v>
      </c>
      <c r="AI101" s="53">
        <f t="shared" si="14"/>
        <v>3</v>
      </c>
      <c r="AJ101" s="151">
        <f t="shared" si="17"/>
        <v>6.477777777777778</v>
      </c>
    </row>
    <row r="102" spans="1:36" ht="12.75">
      <c r="A102" s="20" t="s">
        <v>245</v>
      </c>
      <c r="B102" s="21" t="s">
        <v>184</v>
      </c>
      <c r="C102" s="22" t="s">
        <v>183</v>
      </c>
      <c r="D102" s="23" t="s">
        <v>36</v>
      </c>
      <c r="E102" s="24"/>
      <c r="F102" s="25"/>
      <c r="G102" s="26"/>
      <c r="H102" s="30"/>
      <c r="I102" s="24">
        <v>179</v>
      </c>
      <c r="J102" s="25">
        <v>3</v>
      </c>
      <c r="K102" s="30">
        <v>177</v>
      </c>
      <c r="L102" s="30">
        <v>1</v>
      </c>
      <c r="M102" s="24">
        <v>211</v>
      </c>
      <c r="N102" s="25">
        <v>3</v>
      </c>
      <c r="O102" s="30"/>
      <c r="P102" s="30"/>
      <c r="Q102" s="24"/>
      <c r="R102" s="25"/>
      <c r="S102" s="30"/>
      <c r="T102" s="30"/>
      <c r="U102" s="24"/>
      <c r="V102" s="25"/>
      <c r="W102" s="30"/>
      <c r="X102" s="30"/>
      <c r="Y102" s="24"/>
      <c r="Z102" s="25"/>
      <c r="AA102" s="30"/>
      <c r="AB102" s="78"/>
      <c r="AC102" s="63"/>
      <c r="AD102" s="25"/>
      <c r="AE102" s="30"/>
      <c r="AF102" s="30"/>
      <c r="AG102" s="28">
        <f t="shared" si="15"/>
        <v>567</v>
      </c>
      <c r="AH102" s="29">
        <f t="shared" si="16"/>
        <v>7</v>
      </c>
      <c r="AI102" s="30">
        <f t="shared" si="14"/>
        <v>3</v>
      </c>
      <c r="AJ102" s="31">
        <f t="shared" si="17"/>
        <v>6.3</v>
      </c>
    </row>
    <row r="103" spans="1:36" ht="12.75">
      <c r="A103" s="20" t="s">
        <v>78</v>
      </c>
      <c r="B103" s="21" t="s">
        <v>79</v>
      </c>
      <c r="C103" s="22" t="s">
        <v>56</v>
      </c>
      <c r="D103" s="23" t="s">
        <v>17</v>
      </c>
      <c r="E103" s="24">
        <v>232</v>
      </c>
      <c r="F103" s="25">
        <v>5</v>
      </c>
      <c r="G103" s="26"/>
      <c r="H103" s="30"/>
      <c r="I103" s="24"/>
      <c r="J103" s="25"/>
      <c r="K103" s="30"/>
      <c r="L103" s="30"/>
      <c r="M103" s="24"/>
      <c r="N103" s="25"/>
      <c r="O103" s="30"/>
      <c r="P103" s="30"/>
      <c r="Q103" s="24"/>
      <c r="R103" s="25"/>
      <c r="S103" s="30"/>
      <c r="T103" s="30"/>
      <c r="U103" s="24">
        <v>296</v>
      </c>
      <c r="V103" s="25">
        <v>2</v>
      </c>
      <c r="W103" s="30"/>
      <c r="X103" s="30"/>
      <c r="Y103" s="24"/>
      <c r="Z103" s="25"/>
      <c r="AA103" s="30"/>
      <c r="AB103" s="78"/>
      <c r="AC103" s="63"/>
      <c r="AD103" s="25"/>
      <c r="AE103" s="30"/>
      <c r="AF103" s="30"/>
      <c r="AG103" s="28">
        <f t="shared" si="15"/>
        <v>528</v>
      </c>
      <c r="AH103" s="29">
        <f t="shared" si="16"/>
        <v>7</v>
      </c>
      <c r="AI103" s="30">
        <f t="shared" si="14"/>
        <v>2</v>
      </c>
      <c r="AJ103" s="31">
        <f t="shared" si="17"/>
        <v>8.8</v>
      </c>
    </row>
    <row r="104" spans="1:36" ht="12.75">
      <c r="A104" s="157" t="s">
        <v>281</v>
      </c>
      <c r="B104" s="21" t="s">
        <v>282</v>
      </c>
      <c r="C104" s="129" t="s">
        <v>272</v>
      </c>
      <c r="D104" s="23" t="s">
        <v>31</v>
      </c>
      <c r="E104" s="134"/>
      <c r="F104" s="138"/>
      <c r="I104" s="139"/>
      <c r="J104" s="140"/>
      <c r="M104" s="134"/>
      <c r="N104" s="138"/>
      <c r="Q104" s="134"/>
      <c r="R104" s="138"/>
      <c r="U104" s="36"/>
      <c r="V104" s="37"/>
      <c r="Y104" s="134"/>
      <c r="Z104" s="138"/>
      <c r="AA104" s="75">
        <v>247</v>
      </c>
      <c r="AB104" s="119">
        <v>1</v>
      </c>
      <c r="AC104" s="149"/>
      <c r="AD104" s="140"/>
      <c r="AE104" s="75">
        <v>257</v>
      </c>
      <c r="AF104" s="75">
        <v>7</v>
      </c>
      <c r="AG104" s="28">
        <f t="shared" si="15"/>
        <v>504</v>
      </c>
      <c r="AH104" s="29">
        <f t="shared" si="16"/>
        <v>8</v>
      </c>
      <c r="AI104" s="53">
        <f t="shared" si="14"/>
        <v>2</v>
      </c>
      <c r="AJ104" s="151">
        <f t="shared" si="17"/>
        <v>8.4</v>
      </c>
    </row>
    <row r="105" spans="1:36" ht="12.75">
      <c r="A105" s="20" t="s">
        <v>250</v>
      </c>
      <c r="B105" s="21" t="s">
        <v>251</v>
      </c>
      <c r="C105" s="22" t="s">
        <v>170</v>
      </c>
      <c r="D105" s="23" t="s">
        <v>14</v>
      </c>
      <c r="E105" s="24"/>
      <c r="F105" s="25"/>
      <c r="G105" s="26"/>
      <c r="H105" s="30"/>
      <c r="I105" s="24"/>
      <c r="J105" s="25"/>
      <c r="K105" s="30">
        <v>224</v>
      </c>
      <c r="L105" s="30">
        <v>3</v>
      </c>
      <c r="M105" s="24"/>
      <c r="N105" s="25"/>
      <c r="O105" s="30"/>
      <c r="P105" s="30"/>
      <c r="Q105" s="24"/>
      <c r="R105" s="25"/>
      <c r="S105" s="30"/>
      <c r="T105" s="30"/>
      <c r="U105" s="24"/>
      <c r="V105" s="25"/>
      <c r="W105" s="30"/>
      <c r="X105" s="30"/>
      <c r="Y105" s="24"/>
      <c r="Z105" s="25"/>
      <c r="AA105" s="30"/>
      <c r="AB105" s="78"/>
      <c r="AC105" s="63"/>
      <c r="AD105" s="25"/>
      <c r="AE105" s="30">
        <v>228</v>
      </c>
      <c r="AF105" s="30">
        <v>3</v>
      </c>
      <c r="AG105" s="28">
        <f t="shared" si="15"/>
        <v>452</v>
      </c>
      <c r="AH105" s="29">
        <f t="shared" si="16"/>
        <v>6</v>
      </c>
      <c r="AI105" s="30">
        <f t="shared" si="14"/>
        <v>2</v>
      </c>
      <c r="AJ105" s="31">
        <f t="shared" si="17"/>
        <v>7.533333333333333</v>
      </c>
    </row>
    <row r="106" spans="1:36" ht="12.75">
      <c r="A106" s="20"/>
      <c r="B106" s="21" t="s">
        <v>258</v>
      </c>
      <c r="C106" s="22" t="s">
        <v>138</v>
      </c>
      <c r="D106" s="23" t="s">
        <v>14</v>
      </c>
      <c r="E106" s="24"/>
      <c r="F106" s="25"/>
      <c r="G106" s="26"/>
      <c r="H106" s="30"/>
      <c r="I106" s="24"/>
      <c r="J106" s="25"/>
      <c r="K106" s="30"/>
      <c r="L106" s="30"/>
      <c r="M106" s="24"/>
      <c r="N106" s="25"/>
      <c r="O106" s="30">
        <v>222</v>
      </c>
      <c r="P106" s="30">
        <v>2</v>
      </c>
      <c r="Q106" s="24">
        <v>210</v>
      </c>
      <c r="R106" s="25">
        <v>1</v>
      </c>
      <c r="S106" s="30"/>
      <c r="T106" s="30"/>
      <c r="U106" s="24"/>
      <c r="V106" s="25"/>
      <c r="W106" s="30"/>
      <c r="X106" s="30"/>
      <c r="Y106" s="24"/>
      <c r="Z106" s="25"/>
      <c r="AA106" s="30"/>
      <c r="AB106" s="78"/>
      <c r="AC106" s="63"/>
      <c r="AD106" s="25"/>
      <c r="AE106" s="30"/>
      <c r="AF106" s="30"/>
      <c r="AG106" s="28">
        <f t="shared" si="15"/>
        <v>432</v>
      </c>
      <c r="AH106" s="29">
        <f t="shared" si="16"/>
        <v>3</v>
      </c>
      <c r="AI106" s="30">
        <f t="shared" si="14"/>
        <v>2</v>
      </c>
      <c r="AJ106" s="31">
        <f t="shared" si="17"/>
        <v>7.2</v>
      </c>
    </row>
    <row r="107" spans="1:36" ht="12.75">
      <c r="A107" s="158" t="s">
        <v>286</v>
      </c>
      <c r="B107" s="22" t="s">
        <v>287</v>
      </c>
      <c r="C107" s="153" t="s">
        <v>272</v>
      </c>
      <c r="D107" s="22" t="s">
        <v>36</v>
      </c>
      <c r="E107" s="134"/>
      <c r="F107" s="138"/>
      <c r="G107" s="135"/>
      <c r="I107" s="139"/>
      <c r="J107" s="140"/>
      <c r="M107" s="134"/>
      <c r="N107" s="138"/>
      <c r="Q107" s="134"/>
      <c r="R107" s="138"/>
      <c r="U107" s="36">
        <v>212</v>
      </c>
      <c r="V107" s="37">
        <v>4</v>
      </c>
      <c r="W107" s="134"/>
      <c r="X107" s="138"/>
      <c r="Y107" s="134"/>
      <c r="Z107" s="138"/>
      <c r="AA107" s="147"/>
      <c r="AB107" s="148"/>
      <c r="AC107" s="149"/>
      <c r="AD107" s="140"/>
      <c r="AE107" s="139">
        <v>218</v>
      </c>
      <c r="AF107" s="150">
        <v>3</v>
      </c>
      <c r="AG107" s="28">
        <f t="shared" si="15"/>
        <v>430</v>
      </c>
      <c r="AH107" s="29">
        <f t="shared" si="16"/>
        <v>7</v>
      </c>
      <c r="AI107" s="53">
        <f t="shared" si="14"/>
        <v>2</v>
      </c>
      <c r="AJ107" s="151">
        <f t="shared" si="17"/>
        <v>7.166666666666667</v>
      </c>
    </row>
    <row r="108" spans="1:36" ht="12.75">
      <c r="A108" s="40" t="s">
        <v>99</v>
      </c>
      <c r="B108" s="57" t="s">
        <v>100</v>
      </c>
      <c r="C108" s="57" t="s">
        <v>89</v>
      </c>
      <c r="D108" s="67" t="s">
        <v>59</v>
      </c>
      <c r="E108" s="24"/>
      <c r="F108" s="25"/>
      <c r="G108" s="26">
        <v>202</v>
      </c>
      <c r="H108" s="30">
        <v>1</v>
      </c>
      <c r="I108" s="24"/>
      <c r="J108" s="25"/>
      <c r="K108" s="30">
        <v>226</v>
      </c>
      <c r="L108" s="30">
        <v>2</v>
      </c>
      <c r="M108" s="24"/>
      <c r="N108" s="25"/>
      <c r="O108" s="30"/>
      <c r="P108" s="30"/>
      <c r="Q108" s="24"/>
      <c r="R108" s="25"/>
      <c r="S108" s="30"/>
      <c r="T108" s="30"/>
      <c r="U108" s="24"/>
      <c r="V108" s="25"/>
      <c r="W108" s="24"/>
      <c r="X108" s="25"/>
      <c r="Y108" s="24"/>
      <c r="Z108" s="25"/>
      <c r="AA108" s="76"/>
      <c r="AB108" s="80"/>
      <c r="AC108" s="63"/>
      <c r="AD108" s="25"/>
      <c r="AE108" s="24"/>
      <c r="AF108" s="30"/>
      <c r="AG108" s="28">
        <f t="shared" si="15"/>
        <v>428</v>
      </c>
      <c r="AH108" s="29">
        <f t="shared" si="16"/>
        <v>3</v>
      </c>
      <c r="AI108" s="30">
        <f t="shared" si="14"/>
        <v>2</v>
      </c>
      <c r="AJ108" s="31">
        <f t="shared" si="17"/>
        <v>7.133333333333334</v>
      </c>
    </row>
    <row r="109" spans="1:36" ht="12.75">
      <c r="A109" s="40" t="s">
        <v>201</v>
      </c>
      <c r="B109" s="47" t="s">
        <v>202</v>
      </c>
      <c r="C109" s="55" t="s">
        <v>183</v>
      </c>
      <c r="D109" s="154" t="s">
        <v>11</v>
      </c>
      <c r="E109" s="36">
        <v>214</v>
      </c>
      <c r="F109" s="25">
        <v>5</v>
      </c>
      <c r="G109" s="1"/>
      <c r="H109" s="1"/>
      <c r="I109" s="24"/>
      <c r="J109" s="25"/>
      <c r="K109" s="30"/>
      <c r="L109" s="30"/>
      <c r="M109" s="24"/>
      <c r="N109" s="25"/>
      <c r="O109" s="30"/>
      <c r="P109" s="30"/>
      <c r="Q109" s="24"/>
      <c r="R109" s="25"/>
      <c r="S109" s="30"/>
      <c r="T109" s="30"/>
      <c r="U109" s="24"/>
      <c r="V109" s="25"/>
      <c r="W109" s="24"/>
      <c r="X109" s="25"/>
      <c r="Y109" s="24"/>
      <c r="Z109" s="25"/>
      <c r="AA109" s="76">
        <v>201</v>
      </c>
      <c r="AB109" s="80">
        <v>2</v>
      </c>
      <c r="AC109" s="63"/>
      <c r="AD109" s="25"/>
      <c r="AE109" s="24"/>
      <c r="AF109" s="30"/>
      <c r="AG109" s="28">
        <f t="shared" si="15"/>
        <v>415</v>
      </c>
      <c r="AH109" s="29">
        <f t="shared" si="16"/>
        <v>7</v>
      </c>
      <c r="AI109" s="30">
        <f t="shared" si="14"/>
        <v>2</v>
      </c>
      <c r="AJ109" s="31">
        <f t="shared" si="17"/>
        <v>6.916666666666667</v>
      </c>
    </row>
    <row r="110" spans="1:36" ht="12.75">
      <c r="A110" s="152" t="s">
        <v>277</v>
      </c>
      <c r="B110" s="21" t="s">
        <v>278</v>
      </c>
      <c r="C110" s="57" t="s">
        <v>272</v>
      </c>
      <c r="D110" s="23" t="s">
        <v>17</v>
      </c>
      <c r="E110" s="137"/>
      <c r="F110" s="138"/>
      <c r="I110" s="139"/>
      <c r="J110" s="140"/>
      <c r="M110" s="134"/>
      <c r="N110" s="138"/>
      <c r="Q110" s="134"/>
      <c r="R110" s="138"/>
      <c r="U110" s="36"/>
      <c r="V110" s="37"/>
      <c r="W110" s="134"/>
      <c r="X110" s="138"/>
      <c r="Y110" s="134"/>
      <c r="Z110" s="138"/>
      <c r="AA110" s="147">
        <v>197</v>
      </c>
      <c r="AB110" s="148">
        <v>2</v>
      </c>
      <c r="AC110" s="149"/>
      <c r="AD110" s="140"/>
      <c r="AE110" s="28">
        <v>216</v>
      </c>
      <c r="AF110" s="52">
        <v>2</v>
      </c>
      <c r="AG110" s="28">
        <f t="shared" si="15"/>
        <v>413</v>
      </c>
      <c r="AH110" s="29">
        <f t="shared" si="16"/>
        <v>4</v>
      </c>
      <c r="AI110" s="53">
        <f t="shared" si="14"/>
        <v>2</v>
      </c>
      <c r="AJ110" s="155">
        <f t="shared" si="17"/>
        <v>6.883333333333334</v>
      </c>
    </row>
    <row r="111" spans="1:36" ht="12.75">
      <c r="A111" s="44" t="s">
        <v>246</v>
      </c>
      <c r="B111" s="21" t="s">
        <v>247</v>
      </c>
      <c r="C111" s="57" t="s">
        <v>170</v>
      </c>
      <c r="D111" s="23" t="s">
        <v>14</v>
      </c>
      <c r="E111" s="63"/>
      <c r="F111" s="25"/>
      <c r="G111" s="26"/>
      <c r="H111" s="30"/>
      <c r="I111" s="24"/>
      <c r="J111" s="25"/>
      <c r="K111" s="30">
        <v>211</v>
      </c>
      <c r="L111" s="30">
        <v>1</v>
      </c>
      <c r="M111" s="24"/>
      <c r="N111" s="25"/>
      <c r="O111" s="30">
        <v>177</v>
      </c>
      <c r="P111" s="30">
        <v>2</v>
      </c>
      <c r="Q111" s="24"/>
      <c r="R111" s="25"/>
      <c r="S111" s="30"/>
      <c r="T111" s="30"/>
      <c r="U111" s="24"/>
      <c r="V111" s="25"/>
      <c r="W111" s="24"/>
      <c r="X111" s="25"/>
      <c r="Y111" s="24"/>
      <c r="Z111" s="25"/>
      <c r="AA111" s="76"/>
      <c r="AB111" s="80"/>
      <c r="AC111" s="63"/>
      <c r="AD111" s="81"/>
      <c r="AE111" s="24"/>
      <c r="AF111" s="30"/>
      <c r="AG111" s="28">
        <f t="shared" si="15"/>
        <v>388</v>
      </c>
      <c r="AH111" s="29">
        <f t="shared" si="16"/>
        <v>3</v>
      </c>
      <c r="AI111" s="30">
        <f t="shared" si="14"/>
        <v>2</v>
      </c>
      <c r="AJ111" s="84">
        <f t="shared" si="17"/>
        <v>6.466666666666667</v>
      </c>
    </row>
    <row r="112" spans="1:36" ht="12.75">
      <c r="A112" s="156" t="s">
        <v>260</v>
      </c>
      <c r="B112" s="21" t="s">
        <v>261</v>
      </c>
      <c r="C112" s="21" t="s">
        <v>170</v>
      </c>
      <c r="D112" s="67" t="s">
        <v>40</v>
      </c>
      <c r="E112" s="63"/>
      <c r="F112" s="25"/>
      <c r="G112" s="26"/>
      <c r="H112" s="30"/>
      <c r="I112" s="24"/>
      <c r="J112" s="25"/>
      <c r="K112" s="30"/>
      <c r="L112" s="30"/>
      <c r="M112" s="24"/>
      <c r="N112" s="25"/>
      <c r="O112" s="30">
        <v>171</v>
      </c>
      <c r="P112" s="30">
        <v>3</v>
      </c>
      <c r="Q112" s="24"/>
      <c r="R112" s="25"/>
      <c r="S112" s="30"/>
      <c r="T112" s="30"/>
      <c r="U112" s="24"/>
      <c r="V112" s="25"/>
      <c r="W112" s="24"/>
      <c r="X112" s="25"/>
      <c r="Y112" s="24"/>
      <c r="Z112" s="25"/>
      <c r="AA112" s="76"/>
      <c r="AB112" s="80"/>
      <c r="AC112" s="63"/>
      <c r="AD112" s="82"/>
      <c r="AE112" s="63">
        <v>201</v>
      </c>
      <c r="AF112" s="30">
        <v>2</v>
      </c>
      <c r="AG112" s="28">
        <f t="shared" si="15"/>
        <v>372</v>
      </c>
      <c r="AH112" s="29">
        <f t="shared" si="16"/>
        <v>5</v>
      </c>
      <c r="AI112" s="30">
        <f t="shared" si="14"/>
        <v>2</v>
      </c>
      <c r="AJ112" s="31">
        <f t="shared" si="17"/>
        <v>6.2</v>
      </c>
    </row>
    <row r="113" spans="1:36" ht="12.75">
      <c r="A113" s="156" t="s">
        <v>275</v>
      </c>
      <c r="B113" s="57" t="s">
        <v>276</v>
      </c>
      <c r="C113" s="57" t="s">
        <v>272</v>
      </c>
      <c r="D113" s="67" t="s">
        <v>31</v>
      </c>
      <c r="G113" s="88"/>
      <c r="H113" s="79"/>
      <c r="K113" s="88"/>
      <c r="L113" s="79"/>
      <c r="O113" s="88"/>
      <c r="P113" s="79"/>
      <c r="S113" s="88"/>
      <c r="T113" s="79"/>
      <c r="U113" s="58">
        <v>221</v>
      </c>
      <c r="V113" s="58">
        <v>2</v>
      </c>
      <c r="W113" s="88"/>
      <c r="X113" s="79"/>
      <c r="Z113" s="79"/>
      <c r="AA113" s="75">
        <v>81</v>
      </c>
      <c r="AB113" s="119">
        <v>1</v>
      </c>
      <c r="AD113" s="119"/>
      <c r="AE113" s="135"/>
      <c r="AG113" s="28">
        <f t="shared" si="15"/>
        <v>302</v>
      </c>
      <c r="AH113" s="29">
        <f t="shared" si="16"/>
        <v>3</v>
      </c>
      <c r="AI113" s="53">
        <f aca="true" t="shared" si="18" ref="AI113:AI124">IF(E113,1,0)+IF(G113,1,0)+IF(I113,1,0)+IF(K113,1,0)+IF(M113,1,0)+IF(O113,1,0)+IF(Q113,1,0)+IF(S113,1,0)+IF(U113,1,0)+IF(W113,1,0)+IF(Y113,1,0)+IF(AA113,1,0)+IF(AC113,1,0)+IF(AE113,1,0)</f>
        <v>2</v>
      </c>
      <c r="AJ113" s="86">
        <f t="shared" si="17"/>
        <v>5.033333333333333</v>
      </c>
    </row>
    <row r="114" spans="1:36" ht="12.75">
      <c r="A114" s="127" t="s">
        <v>283</v>
      </c>
      <c r="B114" s="57" t="s">
        <v>271</v>
      </c>
      <c r="C114" s="110" t="s">
        <v>272</v>
      </c>
      <c r="D114" s="131" t="s">
        <v>17</v>
      </c>
      <c r="E114" s="135"/>
      <c r="F114" s="135"/>
      <c r="G114" s="88"/>
      <c r="H114" s="79"/>
      <c r="K114" s="88"/>
      <c r="L114" s="79"/>
      <c r="M114" s="142"/>
      <c r="N114" s="144"/>
      <c r="O114" s="88"/>
      <c r="P114" s="79"/>
      <c r="S114" s="88"/>
      <c r="T114" s="79"/>
      <c r="U114" s="58">
        <v>106</v>
      </c>
      <c r="V114" s="58">
        <v>0</v>
      </c>
      <c r="W114" s="88"/>
      <c r="X114" s="79"/>
      <c r="Z114" s="79"/>
      <c r="AA114" s="75"/>
      <c r="AB114" s="119"/>
      <c r="AD114" s="119"/>
      <c r="AE114" s="75">
        <v>180</v>
      </c>
      <c r="AF114" s="75">
        <v>1</v>
      </c>
      <c r="AG114" s="28">
        <f t="shared" si="15"/>
        <v>286</v>
      </c>
      <c r="AH114" s="29">
        <f t="shared" si="16"/>
        <v>1</v>
      </c>
      <c r="AI114" s="53">
        <f t="shared" si="18"/>
        <v>2</v>
      </c>
      <c r="AJ114" s="86">
        <f t="shared" si="17"/>
        <v>4.766666666666667</v>
      </c>
    </row>
    <row r="115" spans="1:36" ht="12.75">
      <c r="A115" s="60" t="s">
        <v>265</v>
      </c>
      <c r="B115" s="57" t="s">
        <v>266</v>
      </c>
      <c r="C115" s="57" t="s">
        <v>138</v>
      </c>
      <c r="D115" s="67" t="s">
        <v>17</v>
      </c>
      <c r="E115" s="30"/>
      <c r="F115" s="30"/>
      <c r="G115" s="87"/>
      <c r="H115" s="78"/>
      <c r="I115" s="30"/>
      <c r="J115" s="30"/>
      <c r="K115" s="87"/>
      <c r="L115" s="78"/>
      <c r="M115" s="30"/>
      <c r="N115" s="30"/>
      <c r="O115" s="87"/>
      <c r="P115" s="78"/>
      <c r="Q115" s="30">
        <v>262</v>
      </c>
      <c r="R115" s="30">
        <v>6</v>
      </c>
      <c r="S115" s="87"/>
      <c r="T115" s="78"/>
      <c r="U115" s="30"/>
      <c r="V115" s="30"/>
      <c r="W115" s="87"/>
      <c r="X115" s="78"/>
      <c r="Y115" s="30"/>
      <c r="Z115" s="78"/>
      <c r="AA115" s="30"/>
      <c r="AB115" s="78"/>
      <c r="AC115" s="30"/>
      <c r="AD115" s="78"/>
      <c r="AE115" s="30"/>
      <c r="AF115" s="30"/>
      <c r="AG115" s="28">
        <f t="shared" si="15"/>
        <v>262</v>
      </c>
      <c r="AH115" s="29">
        <f t="shared" si="16"/>
        <v>6</v>
      </c>
      <c r="AI115" s="30">
        <f t="shared" si="18"/>
        <v>1</v>
      </c>
      <c r="AJ115" s="85">
        <f t="shared" si="17"/>
        <v>8.733333333333333</v>
      </c>
    </row>
    <row r="116" spans="1:36" ht="12.75">
      <c r="A116" s="60" t="s">
        <v>166</v>
      </c>
      <c r="B116" s="161" t="s">
        <v>167</v>
      </c>
      <c r="C116" s="57" t="s">
        <v>159</v>
      </c>
      <c r="D116" s="67" t="s">
        <v>28</v>
      </c>
      <c r="E116" s="30"/>
      <c r="F116" s="30"/>
      <c r="G116" s="87"/>
      <c r="H116" s="78"/>
      <c r="I116" s="30"/>
      <c r="J116" s="30"/>
      <c r="K116" s="87">
        <v>260</v>
      </c>
      <c r="L116" s="78">
        <v>7</v>
      </c>
      <c r="M116" s="30"/>
      <c r="N116" s="30"/>
      <c r="O116" s="89"/>
      <c r="P116" s="78"/>
      <c r="Q116" s="30"/>
      <c r="R116" s="30"/>
      <c r="S116" s="89"/>
      <c r="T116" s="78"/>
      <c r="U116" s="30"/>
      <c r="V116" s="30"/>
      <c r="W116" s="87"/>
      <c r="X116" s="78"/>
      <c r="Y116" s="30"/>
      <c r="Z116" s="78"/>
      <c r="AA116" s="30"/>
      <c r="AB116" s="78"/>
      <c r="AC116" s="30"/>
      <c r="AD116" s="78"/>
      <c r="AE116" s="30"/>
      <c r="AF116" s="30"/>
      <c r="AG116" s="28">
        <f t="shared" si="15"/>
        <v>260</v>
      </c>
      <c r="AH116" s="29">
        <f t="shared" si="16"/>
        <v>7</v>
      </c>
      <c r="AI116" s="30">
        <f t="shared" si="18"/>
        <v>1</v>
      </c>
      <c r="AJ116" s="85">
        <f t="shared" si="17"/>
        <v>8.666666666666666</v>
      </c>
    </row>
    <row r="117" spans="1:36" ht="12.75">
      <c r="A117" s="22" t="s">
        <v>270</v>
      </c>
      <c r="B117" s="110" t="s">
        <v>289</v>
      </c>
      <c r="C117" s="110" t="s">
        <v>272</v>
      </c>
      <c r="D117" s="131" t="s">
        <v>17</v>
      </c>
      <c r="G117" s="88"/>
      <c r="H117" s="79"/>
      <c r="K117" s="88"/>
      <c r="L117" s="79"/>
      <c r="O117" s="88"/>
      <c r="P117" s="79"/>
      <c r="S117" s="88"/>
      <c r="T117" s="79"/>
      <c r="U117" s="58">
        <v>244</v>
      </c>
      <c r="V117" s="58">
        <v>5</v>
      </c>
      <c r="W117" s="88"/>
      <c r="X117" s="79"/>
      <c r="Z117" s="79"/>
      <c r="AA117" s="75"/>
      <c r="AB117" s="119"/>
      <c r="AD117" s="119"/>
      <c r="AE117" s="75"/>
      <c r="AF117" s="75"/>
      <c r="AG117" s="28">
        <f t="shared" si="15"/>
        <v>244</v>
      </c>
      <c r="AH117" s="29">
        <f t="shared" si="16"/>
        <v>5</v>
      </c>
      <c r="AI117" s="53">
        <f t="shared" si="18"/>
        <v>1</v>
      </c>
      <c r="AJ117" s="86">
        <f t="shared" si="17"/>
        <v>8.133333333333333</v>
      </c>
    </row>
    <row r="118" spans="1:36" ht="12.75">
      <c r="A118" s="60"/>
      <c r="B118" s="57" t="s">
        <v>259</v>
      </c>
      <c r="C118" s="57" t="s">
        <v>138</v>
      </c>
      <c r="D118" s="67" t="s">
        <v>14</v>
      </c>
      <c r="E118" s="30"/>
      <c r="F118" s="30"/>
      <c r="G118" s="87"/>
      <c r="H118" s="78"/>
      <c r="I118" s="30"/>
      <c r="J118" s="30"/>
      <c r="K118" s="87"/>
      <c r="L118" s="78"/>
      <c r="M118" s="30"/>
      <c r="N118" s="30"/>
      <c r="O118" s="87">
        <v>243</v>
      </c>
      <c r="P118" s="78">
        <v>5</v>
      </c>
      <c r="Q118" s="30"/>
      <c r="R118" s="30"/>
      <c r="S118" s="87"/>
      <c r="T118" s="78"/>
      <c r="U118" s="30"/>
      <c r="V118" s="30"/>
      <c r="W118" s="87"/>
      <c r="X118" s="78"/>
      <c r="Y118" s="30"/>
      <c r="Z118" s="78"/>
      <c r="AA118" s="30"/>
      <c r="AB118" s="78"/>
      <c r="AC118" s="30"/>
      <c r="AD118" s="78"/>
      <c r="AE118" s="30"/>
      <c r="AF118" s="30"/>
      <c r="AG118" s="28">
        <f t="shared" si="15"/>
        <v>243</v>
      </c>
      <c r="AH118" s="29">
        <f t="shared" si="16"/>
        <v>5</v>
      </c>
      <c r="AI118" s="30">
        <f t="shared" si="18"/>
        <v>1</v>
      </c>
      <c r="AJ118" s="85">
        <f t="shared" si="17"/>
        <v>8.1</v>
      </c>
    </row>
    <row r="119" spans="1:36" ht="12.75">
      <c r="A119" s="60" t="s">
        <v>189</v>
      </c>
      <c r="B119" s="57" t="s">
        <v>190</v>
      </c>
      <c r="C119" s="57" t="s">
        <v>183</v>
      </c>
      <c r="D119" s="67" t="s">
        <v>17</v>
      </c>
      <c r="E119" s="30">
        <v>238</v>
      </c>
      <c r="F119" s="30">
        <v>3</v>
      </c>
      <c r="G119" s="26"/>
      <c r="H119" s="30"/>
      <c r="I119" s="30"/>
      <c r="J119" s="30"/>
      <c r="K119" s="30"/>
      <c r="L119" s="30"/>
      <c r="M119" s="30"/>
      <c r="N119" s="30"/>
      <c r="O119" s="30"/>
      <c r="P119" s="30"/>
      <c r="Q119" s="58"/>
      <c r="R119" s="58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28">
        <f t="shared" si="15"/>
        <v>238</v>
      </c>
      <c r="AH119" s="29">
        <f t="shared" si="16"/>
        <v>3</v>
      </c>
      <c r="AI119" s="30">
        <f t="shared" si="18"/>
        <v>1</v>
      </c>
      <c r="AJ119" s="85">
        <f t="shared" si="17"/>
        <v>7.933333333333334</v>
      </c>
    </row>
    <row r="120" spans="1:36" ht="12.75">
      <c r="A120" s="60" t="s">
        <v>90</v>
      </c>
      <c r="B120" s="57" t="s">
        <v>91</v>
      </c>
      <c r="C120" s="57" t="s">
        <v>89</v>
      </c>
      <c r="D120" s="67" t="s">
        <v>36</v>
      </c>
      <c r="E120" s="30"/>
      <c r="F120" s="30"/>
      <c r="G120" s="26"/>
      <c r="H120" s="30"/>
      <c r="I120" s="26">
        <v>222</v>
      </c>
      <c r="J120" s="26">
        <v>1</v>
      </c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26"/>
      <c r="AF120" s="26"/>
      <c r="AG120" s="28">
        <f t="shared" si="15"/>
        <v>222</v>
      </c>
      <c r="AH120" s="29">
        <f t="shared" si="16"/>
        <v>1</v>
      </c>
      <c r="AI120" s="30">
        <f t="shared" si="18"/>
        <v>1</v>
      </c>
      <c r="AJ120" s="85">
        <f t="shared" si="17"/>
        <v>7.4</v>
      </c>
    </row>
    <row r="121" spans="1:36" ht="12.75">
      <c r="A121" s="109" t="s">
        <v>199</v>
      </c>
      <c r="B121" s="128" t="s">
        <v>200</v>
      </c>
      <c r="C121" s="55" t="s">
        <v>183</v>
      </c>
      <c r="D121" s="56" t="s">
        <v>17</v>
      </c>
      <c r="E121" s="58">
        <v>219</v>
      </c>
      <c r="F121" s="30">
        <v>1</v>
      </c>
      <c r="G121" s="130"/>
      <c r="H121" s="1"/>
      <c r="I121" s="30"/>
      <c r="J121" s="30"/>
      <c r="K121" s="30"/>
      <c r="L121" s="30"/>
      <c r="M121" s="30"/>
      <c r="N121" s="30"/>
      <c r="O121" s="30"/>
      <c r="P121" s="30"/>
      <c r="Q121" s="146"/>
      <c r="R121" s="146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28">
        <f t="shared" si="15"/>
        <v>219</v>
      </c>
      <c r="AH121" s="29">
        <f t="shared" si="16"/>
        <v>1</v>
      </c>
      <c r="AI121" s="30">
        <f t="shared" si="18"/>
        <v>1</v>
      </c>
      <c r="AJ121" s="85">
        <f t="shared" si="17"/>
        <v>7.3</v>
      </c>
    </row>
    <row r="122" spans="1:36" ht="12.75">
      <c r="A122" s="109"/>
      <c r="B122" s="22" t="s">
        <v>267</v>
      </c>
      <c r="C122" s="57" t="s">
        <v>138</v>
      </c>
      <c r="D122" s="67" t="s">
        <v>14</v>
      </c>
      <c r="E122" s="30"/>
      <c r="F122" s="30"/>
      <c r="G122" s="26"/>
      <c r="H122" s="30"/>
      <c r="I122" s="30"/>
      <c r="J122" s="30"/>
      <c r="K122" s="30"/>
      <c r="L122" s="30"/>
      <c r="M122" s="30"/>
      <c r="N122" s="30"/>
      <c r="O122" s="30"/>
      <c r="P122" s="30"/>
      <c r="Q122" s="30">
        <v>217</v>
      </c>
      <c r="R122" s="30">
        <v>1</v>
      </c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28">
        <f t="shared" si="15"/>
        <v>217</v>
      </c>
      <c r="AH122" s="29">
        <f t="shared" si="16"/>
        <v>1</v>
      </c>
      <c r="AI122" s="30">
        <f t="shared" si="18"/>
        <v>1</v>
      </c>
      <c r="AJ122" s="85">
        <f t="shared" si="17"/>
        <v>7.233333333333333</v>
      </c>
    </row>
    <row r="123" spans="1:36" ht="12.75">
      <c r="A123" s="109" t="s">
        <v>129</v>
      </c>
      <c r="B123" s="108" t="s">
        <v>130</v>
      </c>
      <c r="C123" s="57" t="s">
        <v>128</v>
      </c>
      <c r="D123" s="111" t="s">
        <v>17</v>
      </c>
      <c r="E123" s="30"/>
      <c r="F123" s="30"/>
      <c r="G123" s="26"/>
      <c r="H123" s="30"/>
      <c r="I123" s="30"/>
      <c r="J123" s="30"/>
      <c r="K123" s="30"/>
      <c r="L123" s="30"/>
      <c r="M123" s="30"/>
      <c r="N123" s="30"/>
      <c r="O123" s="1"/>
      <c r="P123" s="30"/>
      <c r="Q123" s="30"/>
      <c r="R123" s="30"/>
      <c r="S123" s="1"/>
      <c r="T123" s="30"/>
      <c r="U123" s="30"/>
      <c r="V123" s="30"/>
      <c r="W123" s="30">
        <v>194</v>
      </c>
      <c r="X123" s="30">
        <v>3</v>
      </c>
      <c r="Y123" s="30"/>
      <c r="Z123" s="30"/>
      <c r="AA123" s="30"/>
      <c r="AB123" s="30"/>
      <c r="AC123" s="30"/>
      <c r="AD123" s="30"/>
      <c r="AE123" s="30"/>
      <c r="AF123" s="30"/>
      <c r="AG123" s="28">
        <f t="shared" si="15"/>
        <v>194</v>
      </c>
      <c r="AH123" s="29">
        <f t="shared" si="16"/>
        <v>3</v>
      </c>
      <c r="AI123" s="30">
        <f t="shared" si="18"/>
        <v>1</v>
      </c>
      <c r="AJ123" s="85">
        <f t="shared" si="17"/>
        <v>6.466666666666667</v>
      </c>
    </row>
    <row r="124" spans="1:36" ht="12.75">
      <c r="A124" s="125" t="s">
        <v>68</v>
      </c>
      <c r="B124" s="108" t="s">
        <v>69</v>
      </c>
      <c r="C124" s="57" t="s">
        <v>56</v>
      </c>
      <c r="D124" s="111" t="s">
        <v>17</v>
      </c>
      <c r="E124" s="26">
        <v>181</v>
      </c>
      <c r="F124" s="26">
        <v>0</v>
      </c>
      <c r="G124" s="26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26"/>
      <c r="AF124" s="26"/>
      <c r="AG124" s="28">
        <f t="shared" si="15"/>
        <v>181</v>
      </c>
      <c r="AH124" s="29">
        <f t="shared" si="16"/>
        <v>0</v>
      </c>
      <c r="AI124" s="30">
        <f t="shared" si="18"/>
        <v>1</v>
      </c>
      <c r="AJ124" s="85">
        <f t="shared" si="17"/>
        <v>6.033333333333333</v>
      </c>
    </row>
    <row r="125" spans="1:36" ht="12.75">
      <c r="A125" s="109" t="s">
        <v>37</v>
      </c>
      <c r="B125" s="108" t="s">
        <v>38</v>
      </c>
      <c r="C125" s="57" t="s">
        <v>10</v>
      </c>
      <c r="D125" s="108" t="s">
        <v>36</v>
      </c>
      <c r="E125" s="26"/>
      <c r="F125" s="26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>
        <v>178</v>
      </c>
      <c r="R125" s="30">
        <v>2</v>
      </c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28">
        <f t="shared" si="15"/>
        <v>178</v>
      </c>
      <c r="AH125" s="29">
        <f t="shared" si="16"/>
        <v>2</v>
      </c>
      <c r="AI125" s="30">
        <f>IF(E125,1,0)+IF(G125,1,0)+IF(I125,1,0)+IF(K125,1,0)+IF(M126,1,0)+IF(O125,1,0)+IF(Q125,1,0)+IF(S125,1,0)+IF(U125,1,0)+IF(W125,1,0)+IF(Y125,1,0)+IF(AA125,1,0)+IF(AC125,1,0)+IF(AE125,1,0)</f>
        <v>1</v>
      </c>
      <c r="AJ125" s="85">
        <f t="shared" si="17"/>
        <v>5.933333333333334</v>
      </c>
    </row>
    <row r="126" spans="1:36" ht="12.75">
      <c r="A126" s="125" t="s">
        <v>76</v>
      </c>
      <c r="B126" s="108" t="s">
        <v>77</v>
      </c>
      <c r="C126" s="57" t="s">
        <v>56</v>
      </c>
      <c r="D126" s="108" t="s">
        <v>17</v>
      </c>
      <c r="E126" s="26">
        <v>157</v>
      </c>
      <c r="F126" s="26">
        <v>1</v>
      </c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26"/>
      <c r="AF126" s="26"/>
      <c r="AG126" s="28">
        <f t="shared" si="15"/>
        <v>157</v>
      </c>
      <c r="AH126" s="29">
        <f t="shared" si="16"/>
        <v>1</v>
      </c>
      <c r="AI126" s="30">
        <f>IF(E126,1,0)+IF(G126,1,0)+IF(I126,1,0)+IF(K126,1,0)+IF(M126,1,0)+IF(O126,1,0)+IF(Q126,1,0)+IF(S126,1,0)+IF(U126,1,0)+IF(W126,1,0)+IF(Y126,1,0)+IF(AA126,1,0)+IF(AC126,1,0)+IF(AE126,1,0)</f>
        <v>1</v>
      </c>
      <c r="AJ126" s="85">
        <f t="shared" si="17"/>
        <v>5.233333333333333</v>
      </c>
    </row>
    <row r="127" spans="1:36" ht="12.75">
      <c r="A127" s="109" t="s">
        <v>273</v>
      </c>
      <c r="B127" s="108" t="s">
        <v>274</v>
      </c>
      <c r="C127" s="57" t="s">
        <v>272</v>
      </c>
      <c r="D127" s="108" t="s">
        <v>17</v>
      </c>
      <c r="U127" s="58">
        <v>153</v>
      </c>
      <c r="V127" s="58">
        <v>0</v>
      </c>
      <c r="AG127" s="28">
        <f t="shared" si="15"/>
        <v>153</v>
      </c>
      <c r="AH127" s="29">
        <f t="shared" si="16"/>
        <v>0</v>
      </c>
      <c r="AI127" s="53">
        <f>IF(E127,1,0)+IF(G127,1,0)+IF(I127,1,0)+IF(K127,1,0)+IF(M127,1,0)+IF(O127,1,0)+IF(Q127,1,0)+IF(S127,1,0)+IF(U127,1,0)+IF(W127,1,0)+IF(Y127,1,0)+IF(AA127,1,0)+IF(AC127,1,0)+IF(AE127,1,0)</f>
        <v>1</v>
      </c>
      <c r="AJ127" s="86">
        <f t="shared" si="17"/>
        <v>5.1</v>
      </c>
    </row>
    <row r="128" spans="1:36" ht="12.75">
      <c r="A128" s="125" t="s">
        <v>263</v>
      </c>
      <c r="B128" s="108" t="s">
        <v>153</v>
      </c>
      <c r="C128" s="57" t="s">
        <v>138</v>
      </c>
      <c r="D128" s="108" t="s">
        <v>36</v>
      </c>
      <c r="E128" s="30"/>
      <c r="F128" s="30"/>
      <c r="G128" s="30">
        <v>144</v>
      </c>
      <c r="H128" s="30">
        <v>1</v>
      </c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26"/>
      <c r="AF128" s="26"/>
      <c r="AG128" s="28">
        <f t="shared" si="15"/>
        <v>144</v>
      </c>
      <c r="AH128" s="29">
        <f t="shared" si="16"/>
        <v>1</v>
      </c>
      <c r="AI128" s="30">
        <f>IF(E128,1,0)+IF(G128,1,0)+IF(I128,1,0)+IF(K128,1,0)+IF(M128,1,0)+IF(O128,1,0)+IF(Q128,1,0)+IF(S128,1,0)+IF(U128,1,0)+IF(W128,1,0)+IF(Y128,1,0)+IF(AA128,1,0)+IF(AC128,1,0)+IF(AE128,1,0)</f>
        <v>1</v>
      </c>
      <c r="AJ128" s="85">
        <f t="shared" si="17"/>
        <v>4.8</v>
      </c>
    </row>
    <row r="129" spans="21:22" ht="12.75">
      <c r="U129" s="58"/>
      <c r="V129" s="58"/>
    </row>
  </sheetData>
  <printOptions/>
  <pageMargins left="0.35" right="0.12" top="0.51" bottom="1" header="0.5" footer="0.5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8"/>
  <sheetViews>
    <sheetView workbookViewId="0" topLeftCell="A40">
      <selection activeCell="K57" sqref="K57"/>
    </sheetView>
  </sheetViews>
  <sheetFormatPr defaultColWidth="9.140625" defaultRowHeight="12.75"/>
  <cols>
    <col min="1" max="1" width="5.140625" style="170" customWidth="1"/>
    <col min="2" max="2" width="9.28125" style="170" customWidth="1"/>
    <col min="3" max="3" width="23.7109375" style="170" customWidth="1"/>
    <col min="4" max="4" width="16.28125" style="170" customWidth="1"/>
    <col min="5" max="6" width="8.7109375" style="171" customWidth="1"/>
    <col min="7" max="8" width="7.00390625" style="171" customWidth="1"/>
    <col min="9" max="9" width="8.7109375" style="172" customWidth="1"/>
    <col min="11" max="11" width="13.421875" style="0" customWidth="1"/>
  </cols>
  <sheetData>
    <row r="1" spans="2:8" ht="23.25">
      <c r="B1" s="168" t="s">
        <v>304</v>
      </c>
      <c r="C1" s="168"/>
      <c r="D1" s="168"/>
      <c r="E1" s="169"/>
      <c r="F1" s="169"/>
      <c r="G1" s="169"/>
      <c r="H1" s="169"/>
    </row>
    <row r="2" spans="2:8" ht="23.25">
      <c r="B2" s="168" t="s">
        <v>305</v>
      </c>
      <c r="C2" s="168"/>
      <c r="D2" s="168"/>
      <c r="E2" s="169"/>
      <c r="F2" s="169"/>
      <c r="G2" s="169"/>
      <c r="H2" s="169"/>
    </row>
    <row r="3" spans="2:13" ht="15">
      <c r="B3" s="170" t="s">
        <v>306</v>
      </c>
      <c r="F3" s="170"/>
      <c r="G3" s="170"/>
      <c r="H3" s="170"/>
      <c r="I3" s="170"/>
      <c r="J3" s="170"/>
      <c r="K3" s="170"/>
      <c r="L3" s="170"/>
      <c r="M3" s="170"/>
    </row>
    <row r="4" spans="6:9" ht="15">
      <c r="F4" s="170"/>
      <c r="G4" s="170"/>
      <c r="H4" s="170"/>
      <c r="I4" s="170"/>
    </row>
    <row r="5" spans="3:9" ht="18">
      <c r="C5" s="167" t="s">
        <v>307</v>
      </c>
      <c r="F5" s="170"/>
      <c r="G5" s="170"/>
      <c r="H5" s="170"/>
      <c r="I5" s="170"/>
    </row>
    <row r="6" spans="6:9" ht="15">
      <c r="F6" s="170"/>
      <c r="G6" s="170"/>
      <c r="H6" s="170"/>
      <c r="I6" s="170"/>
    </row>
    <row r="7" spans="2:10" ht="18">
      <c r="B7" s="170" t="s">
        <v>297</v>
      </c>
      <c r="C7" s="170" t="s">
        <v>3</v>
      </c>
      <c r="D7" s="170" t="s">
        <v>4</v>
      </c>
      <c r="E7" s="171" t="s">
        <v>5</v>
      </c>
      <c r="F7" s="171" t="s">
        <v>298</v>
      </c>
      <c r="G7" s="171" t="s">
        <v>299</v>
      </c>
      <c r="H7" s="171" t="s">
        <v>300</v>
      </c>
      <c r="I7" s="172" t="s">
        <v>296</v>
      </c>
      <c r="J7" s="167"/>
    </row>
    <row r="8" spans="1:10" ht="18">
      <c r="A8" s="170">
        <v>1</v>
      </c>
      <c r="B8" s="173" t="s">
        <v>107</v>
      </c>
      <c r="C8" s="174" t="s">
        <v>108</v>
      </c>
      <c r="D8" s="175" t="s">
        <v>89</v>
      </c>
      <c r="E8" s="176" t="s">
        <v>17</v>
      </c>
      <c r="F8" s="171">
        <v>3637</v>
      </c>
      <c r="G8" s="171">
        <v>108</v>
      </c>
      <c r="H8" s="171">
        <v>14</v>
      </c>
      <c r="I8" s="172">
        <v>8.65952380952381</v>
      </c>
      <c r="J8" s="167"/>
    </row>
    <row r="9" spans="1:10" ht="18">
      <c r="A9" s="170">
        <v>2</v>
      </c>
      <c r="B9" s="173" t="s">
        <v>32</v>
      </c>
      <c r="C9" s="177" t="s">
        <v>33</v>
      </c>
      <c r="D9" s="178" t="s">
        <v>10</v>
      </c>
      <c r="E9" s="179" t="s">
        <v>17</v>
      </c>
      <c r="F9" s="171">
        <v>3619</v>
      </c>
      <c r="G9" s="171">
        <v>105</v>
      </c>
      <c r="H9" s="171">
        <v>14</v>
      </c>
      <c r="I9" s="172">
        <v>8.616666666666667</v>
      </c>
      <c r="J9" s="167"/>
    </row>
    <row r="10" spans="1:10" ht="18">
      <c r="A10" s="170">
        <v>3</v>
      </c>
      <c r="B10" s="180" t="s">
        <v>21</v>
      </c>
      <c r="C10" s="177" t="s">
        <v>22</v>
      </c>
      <c r="D10" s="178" t="s">
        <v>10</v>
      </c>
      <c r="E10" s="179" t="s">
        <v>17</v>
      </c>
      <c r="F10" s="171">
        <v>3567</v>
      </c>
      <c r="G10" s="171">
        <v>88</v>
      </c>
      <c r="H10" s="171">
        <v>14</v>
      </c>
      <c r="I10" s="172">
        <v>8.492857142857142</v>
      </c>
      <c r="J10" s="167"/>
    </row>
    <row r="11" spans="1:10" ht="18">
      <c r="A11" s="170">
        <v>4</v>
      </c>
      <c r="B11" s="180" t="s">
        <v>29</v>
      </c>
      <c r="C11" s="177" t="s">
        <v>30</v>
      </c>
      <c r="D11" s="178" t="s">
        <v>10</v>
      </c>
      <c r="E11" s="179" t="s">
        <v>31</v>
      </c>
      <c r="F11" s="171">
        <v>3553</v>
      </c>
      <c r="G11" s="171">
        <v>78</v>
      </c>
      <c r="H11" s="171">
        <v>14</v>
      </c>
      <c r="I11" s="172">
        <v>8.459523809523809</v>
      </c>
      <c r="J11" s="167"/>
    </row>
    <row r="12" spans="1:10" ht="18">
      <c r="A12" s="170">
        <v>5</v>
      </c>
      <c r="B12" s="181" t="s">
        <v>101</v>
      </c>
      <c r="C12" s="177" t="s">
        <v>102</v>
      </c>
      <c r="D12" s="177" t="s">
        <v>89</v>
      </c>
      <c r="E12" s="182" t="s">
        <v>17</v>
      </c>
      <c r="F12" s="171">
        <v>3521</v>
      </c>
      <c r="G12" s="171">
        <v>84</v>
      </c>
      <c r="H12" s="171">
        <v>14</v>
      </c>
      <c r="I12" s="172">
        <v>8.383333333333333</v>
      </c>
      <c r="J12" s="167"/>
    </row>
    <row r="13" spans="1:10" ht="18">
      <c r="A13" s="170">
        <v>6</v>
      </c>
      <c r="B13" s="181" t="s">
        <v>62</v>
      </c>
      <c r="C13" s="177" t="s">
        <v>63</v>
      </c>
      <c r="D13" s="183" t="s">
        <v>56</v>
      </c>
      <c r="E13" s="182" t="s">
        <v>25</v>
      </c>
      <c r="F13" s="171">
        <v>3508</v>
      </c>
      <c r="G13" s="171">
        <v>72</v>
      </c>
      <c r="H13" s="171">
        <v>14</v>
      </c>
      <c r="I13" s="172">
        <v>8.352380952380953</v>
      </c>
      <c r="J13" s="167"/>
    </row>
    <row r="14" spans="1:10" ht="18">
      <c r="A14" s="170">
        <v>7</v>
      </c>
      <c r="B14" s="181" t="s">
        <v>84</v>
      </c>
      <c r="C14" s="177" t="s">
        <v>85</v>
      </c>
      <c r="D14" s="184" t="s">
        <v>56</v>
      </c>
      <c r="E14" s="185" t="s">
        <v>18</v>
      </c>
      <c r="F14" s="171">
        <v>3500</v>
      </c>
      <c r="G14" s="171">
        <v>86</v>
      </c>
      <c r="H14" s="171">
        <v>14</v>
      </c>
      <c r="I14" s="172">
        <v>8.333333333333334</v>
      </c>
      <c r="J14" s="167"/>
    </row>
    <row r="15" spans="1:10" ht="18">
      <c r="A15" s="170">
        <v>8</v>
      </c>
      <c r="B15" s="186" t="s">
        <v>232</v>
      </c>
      <c r="C15" s="174" t="s">
        <v>233</v>
      </c>
      <c r="D15" s="187" t="s">
        <v>89</v>
      </c>
      <c r="E15" s="188" t="s">
        <v>31</v>
      </c>
      <c r="F15" s="171">
        <v>3482</v>
      </c>
      <c r="G15" s="171">
        <v>71</v>
      </c>
      <c r="H15" s="171">
        <v>14</v>
      </c>
      <c r="I15" s="172">
        <v>8.290476190476191</v>
      </c>
      <c r="J15" s="167"/>
    </row>
    <row r="16" spans="1:10" ht="18">
      <c r="A16" s="170">
        <v>9</v>
      </c>
      <c r="B16" s="186" t="s">
        <v>179</v>
      </c>
      <c r="C16" s="177" t="s">
        <v>180</v>
      </c>
      <c r="D16" s="189" t="s">
        <v>170</v>
      </c>
      <c r="E16" s="185" t="s">
        <v>31</v>
      </c>
      <c r="F16" s="171">
        <v>3371</v>
      </c>
      <c r="G16" s="171">
        <v>66</v>
      </c>
      <c r="H16" s="171">
        <v>14</v>
      </c>
      <c r="I16" s="172">
        <v>8.026190476190477</v>
      </c>
      <c r="J16" s="167"/>
    </row>
    <row r="17" spans="1:10" ht="18">
      <c r="A17" s="170">
        <v>10</v>
      </c>
      <c r="B17" s="186" t="s">
        <v>109</v>
      </c>
      <c r="C17" s="174" t="s">
        <v>219</v>
      </c>
      <c r="D17" s="187" t="s">
        <v>89</v>
      </c>
      <c r="E17" s="188" t="s">
        <v>17</v>
      </c>
      <c r="F17" s="171">
        <v>3352</v>
      </c>
      <c r="G17" s="171">
        <v>63</v>
      </c>
      <c r="H17" s="171">
        <v>14</v>
      </c>
      <c r="I17" s="172">
        <v>7.980952380952381</v>
      </c>
      <c r="J17" s="167"/>
    </row>
    <row r="18" spans="1:10" ht="18">
      <c r="A18" s="170">
        <v>11</v>
      </c>
      <c r="B18" s="173" t="s">
        <v>171</v>
      </c>
      <c r="C18" s="177" t="s">
        <v>172</v>
      </c>
      <c r="D18" s="189" t="s">
        <v>170</v>
      </c>
      <c r="E18" s="185" t="s">
        <v>31</v>
      </c>
      <c r="F18" s="171">
        <v>3329</v>
      </c>
      <c r="G18" s="171">
        <v>50</v>
      </c>
      <c r="H18" s="171">
        <v>14</v>
      </c>
      <c r="I18" s="172">
        <v>7.9261904761904765</v>
      </c>
      <c r="J18" s="167"/>
    </row>
    <row r="19" spans="1:10" ht="18">
      <c r="A19" s="170">
        <v>12</v>
      </c>
      <c r="B19" s="173" t="s">
        <v>60</v>
      </c>
      <c r="C19" s="177" t="s">
        <v>61</v>
      </c>
      <c r="D19" s="178" t="s">
        <v>56</v>
      </c>
      <c r="E19" s="179" t="s">
        <v>18</v>
      </c>
      <c r="F19" s="171">
        <v>3294</v>
      </c>
      <c r="G19" s="171">
        <v>51</v>
      </c>
      <c r="H19" s="171">
        <v>14</v>
      </c>
      <c r="I19" s="172">
        <v>7.8428571428571425</v>
      </c>
      <c r="J19" s="167"/>
    </row>
    <row r="20" spans="1:10" ht="18">
      <c r="A20" s="170">
        <v>13</v>
      </c>
      <c r="B20" s="173" t="s">
        <v>64</v>
      </c>
      <c r="C20" s="177" t="s">
        <v>65</v>
      </c>
      <c r="D20" s="190" t="s">
        <v>56</v>
      </c>
      <c r="E20" s="179" t="s">
        <v>31</v>
      </c>
      <c r="F20" s="171">
        <v>3272</v>
      </c>
      <c r="G20" s="171">
        <v>53</v>
      </c>
      <c r="H20" s="171">
        <v>14</v>
      </c>
      <c r="I20" s="172">
        <v>7.79047619047619</v>
      </c>
      <c r="J20" s="167"/>
    </row>
    <row r="21" spans="1:10" ht="18">
      <c r="A21" s="170">
        <v>14</v>
      </c>
      <c r="B21" s="173" t="s">
        <v>115</v>
      </c>
      <c r="C21" s="177" t="s">
        <v>116</v>
      </c>
      <c r="D21" s="190" t="s">
        <v>112</v>
      </c>
      <c r="E21" s="179" t="s">
        <v>31</v>
      </c>
      <c r="F21" s="171">
        <v>3243</v>
      </c>
      <c r="G21" s="171">
        <v>60</v>
      </c>
      <c r="H21" s="171">
        <v>14</v>
      </c>
      <c r="I21" s="172">
        <v>7.7214285714285715</v>
      </c>
      <c r="J21" s="167"/>
    </row>
    <row r="22" spans="1:10" ht="18">
      <c r="A22" s="170">
        <v>15</v>
      </c>
      <c r="B22" s="173" t="s">
        <v>147</v>
      </c>
      <c r="C22" s="177" t="s">
        <v>148</v>
      </c>
      <c r="D22" s="178" t="s">
        <v>138</v>
      </c>
      <c r="E22" s="179" t="s">
        <v>31</v>
      </c>
      <c r="F22" s="171">
        <v>3188</v>
      </c>
      <c r="G22" s="171">
        <v>55</v>
      </c>
      <c r="H22" s="171">
        <v>14</v>
      </c>
      <c r="I22" s="172">
        <v>7.59047619047619</v>
      </c>
      <c r="J22" s="167"/>
    </row>
    <row r="23" spans="1:10" ht="18">
      <c r="A23" s="170">
        <v>16</v>
      </c>
      <c r="B23" s="173" t="s">
        <v>168</v>
      </c>
      <c r="C23" s="177" t="s">
        <v>169</v>
      </c>
      <c r="D23" s="178" t="s">
        <v>170</v>
      </c>
      <c r="E23" s="179" t="s">
        <v>17</v>
      </c>
      <c r="F23" s="171">
        <v>3035</v>
      </c>
      <c r="G23" s="171">
        <v>46</v>
      </c>
      <c r="H23" s="171">
        <v>14</v>
      </c>
      <c r="I23" s="172">
        <v>7.226190476190476</v>
      </c>
      <c r="J23" s="167"/>
    </row>
    <row r="24" spans="1:10" ht="18">
      <c r="A24" s="170">
        <v>17</v>
      </c>
      <c r="B24" s="173" t="s">
        <v>87</v>
      </c>
      <c r="C24" s="177" t="s">
        <v>88</v>
      </c>
      <c r="D24" s="190" t="s">
        <v>89</v>
      </c>
      <c r="E24" s="179" t="s">
        <v>31</v>
      </c>
      <c r="F24" s="171">
        <v>3023</v>
      </c>
      <c r="G24" s="171">
        <v>41</v>
      </c>
      <c r="H24" s="171">
        <v>14</v>
      </c>
      <c r="I24" s="172">
        <v>7.197619047619048</v>
      </c>
      <c r="J24" s="167"/>
    </row>
    <row r="25" spans="1:10" ht="18">
      <c r="A25" s="170">
        <v>18</v>
      </c>
      <c r="B25" s="173" t="s">
        <v>113</v>
      </c>
      <c r="C25" s="177" t="s">
        <v>114</v>
      </c>
      <c r="D25" s="178" t="s">
        <v>112</v>
      </c>
      <c r="E25" s="179" t="s">
        <v>31</v>
      </c>
      <c r="F25" s="171">
        <v>2964</v>
      </c>
      <c r="G25" s="171">
        <v>42</v>
      </c>
      <c r="H25" s="171">
        <v>14</v>
      </c>
      <c r="I25" s="172">
        <v>7.057142857142857</v>
      </c>
      <c r="J25" s="167"/>
    </row>
    <row r="26" spans="1:10" ht="18">
      <c r="A26" s="170">
        <v>19</v>
      </c>
      <c r="B26" s="173" t="s">
        <v>131</v>
      </c>
      <c r="C26" s="177" t="s">
        <v>132</v>
      </c>
      <c r="D26" s="178" t="s">
        <v>128</v>
      </c>
      <c r="E26" s="179" t="s">
        <v>17</v>
      </c>
      <c r="F26" s="171">
        <v>2664</v>
      </c>
      <c r="G26" s="171">
        <v>18</v>
      </c>
      <c r="H26" s="171">
        <v>14</v>
      </c>
      <c r="I26" s="172">
        <v>6.3428571428571425</v>
      </c>
      <c r="J26" s="167"/>
    </row>
    <row r="27" spans="1:10" ht="18">
      <c r="A27" s="170">
        <v>20</v>
      </c>
      <c r="B27" s="173" t="s">
        <v>46</v>
      </c>
      <c r="C27" s="177" t="s">
        <v>47</v>
      </c>
      <c r="D27" s="190" t="s">
        <v>43</v>
      </c>
      <c r="E27" s="179" t="s">
        <v>18</v>
      </c>
      <c r="F27" s="171">
        <v>2599</v>
      </c>
      <c r="G27" s="171">
        <v>24</v>
      </c>
      <c r="H27" s="171">
        <v>14</v>
      </c>
      <c r="I27" s="172">
        <v>6.188095238095238</v>
      </c>
      <c r="J27" s="167"/>
    </row>
    <row r="28" spans="1:10" ht="18">
      <c r="A28" s="170">
        <v>21</v>
      </c>
      <c r="B28" s="173" t="s">
        <v>133</v>
      </c>
      <c r="C28" s="177" t="s">
        <v>134</v>
      </c>
      <c r="D28" s="178" t="s">
        <v>135</v>
      </c>
      <c r="E28" s="179" t="s">
        <v>17</v>
      </c>
      <c r="F28" s="171">
        <v>2577</v>
      </c>
      <c r="G28" s="171">
        <v>15</v>
      </c>
      <c r="H28" s="171">
        <v>14</v>
      </c>
      <c r="I28" s="172">
        <v>6.135714285714286</v>
      </c>
      <c r="J28" s="167"/>
    </row>
    <row r="29" spans="1:10" ht="18">
      <c r="A29" s="170">
        <v>22</v>
      </c>
      <c r="B29" s="180" t="s">
        <v>23</v>
      </c>
      <c r="C29" s="177" t="s">
        <v>24</v>
      </c>
      <c r="D29" s="178" t="s">
        <v>10</v>
      </c>
      <c r="E29" s="179" t="s">
        <v>25</v>
      </c>
      <c r="F29" s="171">
        <v>2536</v>
      </c>
      <c r="G29" s="171">
        <v>23</v>
      </c>
      <c r="H29" s="171">
        <v>14</v>
      </c>
      <c r="I29" s="172">
        <v>6.038095238095238</v>
      </c>
      <c r="J29" s="167"/>
    </row>
    <row r="30" spans="1:10" ht="18">
      <c r="A30" s="170">
        <v>23</v>
      </c>
      <c r="B30" s="173" t="s">
        <v>120</v>
      </c>
      <c r="C30" s="177" t="s">
        <v>121</v>
      </c>
      <c r="D30" s="178" t="s">
        <v>119</v>
      </c>
      <c r="E30" s="179" t="s">
        <v>31</v>
      </c>
      <c r="F30" s="171">
        <v>2490</v>
      </c>
      <c r="G30" s="171">
        <v>18</v>
      </c>
      <c r="H30" s="171">
        <v>14</v>
      </c>
      <c r="I30" s="172">
        <v>5.928571428571429</v>
      </c>
      <c r="J30" s="167"/>
    </row>
    <row r="31" spans="1:10" ht="18">
      <c r="A31" s="170">
        <v>24</v>
      </c>
      <c r="B31" s="173" t="s">
        <v>57</v>
      </c>
      <c r="C31" s="177" t="s">
        <v>58</v>
      </c>
      <c r="D31" s="178" t="s">
        <v>56</v>
      </c>
      <c r="E31" s="179" t="s">
        <v>59</v>
      </c>
      <c r="F31" s="171">
        <v>4115</v>
      </c>
      <c r="G31" s="171">
        <v>339</v>
      </c>
      <c r="H31" s="171">
        <v>14</v>
      </c>
      <c r="I31" s="172">
        <v>9.797619047619047</v>
      </c>
      <c r="J31" s="167"/>
    </row>
    <row r="32" spans="1:10" ht="18">
      <c r="A32" s="170">
        <v>25</v>
      </c>
      <c r="B32" s="173" t="s">
        <v>82</v>
      </c>
      <c r="C32" s="177" t="s">
        <v>83</v>
      </c>
      <c r="D32" s="178" t="s">
        <v>56</v>
      </c>
      <c r="E32" s="179" t="s">
        <v>28</v>
      </c>
      <c r="F32" s="171">
        <v>3956</v>
      </c>
      <c r="G32" s="171">
        <v>216</v>
      </c>
      <c r="H32" s="171">
        <v>14</v>
      </c>
      <c r="I32" s="172">
        <v>9.41904761904762</v>
      </c>
      <c r="J32" s="167"/>
    </row>
    <row r="33" spans="1:10" ht="18">
      <c r="A33" s="170">
        <v>26</v>
      </c>
      <c r="B33" s="173" t="s">
        <v>72</v>
      </c>
      <c r="C33" s="177" t="s">
        <v>73</v>
      </c>
      <c r="D33" s="178" t="s">
        <v>56</v>
      </c>
      <c r="E33" s="179" t="s">
        <v>28</v>
      </c>
      <c r="F33" s="171">
        <v>3832</v>
      </c>
      <c r="G33" s="171">
        <v>159</v>
      </c>
      <c r="H33" s="171">
        <v>14</v>
      </c>
      <c r="I33" s="172">
        <v>9.123809523809523</v>
      </c>
      <c r="J33" s="167"/>
    </row>
    <row r="34" spans="1:10" ht="18">
      <c r="A34" s="170">
        <v>27</v>
      </c>
      <c r="B34" s="173" t="s">
        <v>215</v>
      </c>
      <c r="C34" s="177" t="s">
        <v>256</v>
      </c>
      <c r="D34" s="178" t="s">
        <v>56</v>
      </c>
      <c r="E34" s="179" t="s">
        <v>59</v>
      </c>
      <c r="F34" s="171">
        <v>3601</v>
      </c>
      <c r="G34" s="171">
        <v>102</v>
      </c>
      <c r="H34" s="171">
        <v>14</v>
      </c>
      <c r="I34" s="172">
        <v>8.573809523809524</v>
      </c>
      <c r="J34" s="167"/>
    </row>
    <row r="35" spans="1:10" ht="18">
      <c r="A35" s="170">
        <v>28</v>
      </c>
      <c r="B35" s="173" t="s">
        <v>216</v>
      </c>
      <c r="C35" s="177" t="s">
        <v>86</v>
      </c>
      <c r="D35" s="178" t="s">
        <v>56</v>
      </c>
      <c r="E35" s="179" t="s">
        <v>217</v>
      </c>
      <c r="F35" s="171">
        <v>2805</v>
      </c>
      <c r="G35" s="171">
        <v>37</v>
      </c>
      <c r="H35" s="171">
        <v>14</v>
      </c>
      <c r="I35" s="172">
        <v>6.678571428571429</v>
      </c>
      <c r="J35" s="167"/>
    </row>
    <row r="36" spans="1:10" ht="18">
      <c r="A36" s="170">
        <v>29</v>
      </c>
      <c r="B36" s="173" t="s">
        <v>74</v>
      </c>
      <c r="C36" s="177" t="s">
        <v>75</v>
      </c>
      <c r="D36" s="178" t="s">
        <v>56</v>
      </c>
      <c r="E36" s="179" t="s">
        <v>31</v>
      </c>
      <c r="F36" s="171">
        <v>3333</v>
      </c>
      <c r="G36" s="171">
        <v>78</v>
      </c>
      <c r="H36" s="171">
        <v>13</v>
      </c>
      <c r="I36" s="172">
        <v>8.546153846153846</v>
      </c>
      <c r="J36" s="167"/>
    </row>
    <row r="37" spans="1:10" ht="18">
      <c r="A37" s="170">
        <v>30</v>
      </c>
      <c r="B37" s="173" t="s">
        <v>105</v>
      </c>
      <c r="C37" s="177" t="s">
        <v>106</v>
      </c>
      <c r="D37" s="178" t="s">
        <v>89</v>
      </c>
      <c r="E37" s="179" t="s">
        <v>17</v>
      </c>
      <c r="F37" s="171">
        <v>3315</v>
      </c>
      <c r="G37" s="171">
        <v>88</v>
      </c>
      <c r="H37" s="171">
        <v>13</v>
      </c>
      <c r="I37" s="172">
        <v>8.5</v>
      </c>
      <c r="J37" s="167"/>
    </row>
    <row r="38" spans="1:10" ht="18">
      <c r="A38" s="170">
        <v>31</v>
      </c>
      <c r="B38" s="173" t="s">
        <v>164</v>
      </c>
      <c r="C38" s="177" t="s">
        <v>165</v>
      </c>
      <c r="D38" s="178" t="s">
        <v>159</v>
      </c>
      <c r="E38" s="179" t="s">
        <v>31</v>
      </c>
      <c r="F38" s="171">
        <v>3168</v>
      </c>
      <c r="G38" s="171">
        <v>61</v>
      </c>
      <c r="H38" s="171">
        <v>13</v>
      </c>
      <c r="I38" s="172">
        <v>8.123076923076923</v>
      </c>
      <c r="J38" s="167"/>
    </row>
    <row r="39" spans="1:10" ht="18">
      <c r="A39" s="170">
        <v>32</v>
      </c>
      <c r="B39" s="173" t="s">
        <v>126</v>
      </c>
      <c r="C39" s="177" t="s">
        <v>127</v>
      </c>
      <c r="D39" s="178" t="s">
        <v>128</v>
      </c>
      <c r="E39" s="179" t="s">
        <v>17</v>
      </c>
      <c r="F39" s="171">
        <v>3147</v>
      </c>
      <c r="G39" s="171">
        <v>60</v>
      </c>
      <c r="H39" s="171">
        <v>13</v>
      </c>
      <c r="I39" s="172">
        <v>8.069230769230769</v>
      </c>
      <c r="J39" s="167"/>
    </row>
    <row r="40" spans="1:10" ht="18">
      <c r="A40" s="170">
        <v>33</v>
      </c>
      <c r="B40" s="180" t="s">
        <v>15</v>
      </c>
      <c r="C40" s="177" t="s">
        <v>16</v>
      </c>
      <c r="D40" s="178" t="s">
        <v>10</v>
      </c>
      <c r="E40" s="179" t="s">
        <v>17</v>
      </c>
      <c r="F40" s="171">
        <v>3130</v>
      </c>
      <c r="G40" s="171">
        <v>37</v>
      </c>
      <c r="H40" s="171">
        <v>13</v>
      </c>
      <c r="I40" s="172">
        <v>8.025641025641026</v>
      </c>
      <c r="J40" s="167"/>
    </row>
    <row r="41" spans="1:10" ht="18">
      <c r="A41" s="170">
        <v>34</v>
      </c>
      <c r="B41" s="173" t="s">
        <v>175</v>
      </c>
      <c r="C41" s="177" t="s">
        <v>176</v>
      </c>
      <c r="D41" s="178" t="s">
        <v>170</v>
      </c>
      <c r="E41" s="179" t="s">
        <v>17</v>
      </c>
      <c r="F41" s="171">
        <v>2947</v>
      </c>
      <c r="G41" s="171">
        <v>39</v>
      </c>
      <c r="H41" s="171">
        <v>13</v>
      </c>
      <c r="I41" s="172">
        <v>7.556410256410256</v>
      </c>
      <c r="J41" s="167"/>
    </row>
    <row r="42" spans="1:10" ht="18">
      <c r="A42" s="170">
        <v>35</v>
      </c>
      <c r="B42" s="173" t="s">
        <v>206</v>
      </c>
      <c r="C42" s="177" t="s">
        <v>207</v>
      </c>
      <c r="D42" s="178" t="s">
        <v>208</v>
      </c>
      <c r="E42" s="179" t="s">
        <v>31</v>
      </c>
      <c r="F42" s="171">
        <v>2765</v>
      </c>
      <c r="G42" s="171">
        <v>24</v>
      </c>
      <c r="H42" s="171">
        <v>13</v>
      </c>
      <c r="I42" s="172">
        <v>7.089743589743589</v>
      </c>
      <c r="J42" s="167"/>
    </row>
    <row r="43" spans="1:10" ht="18">
      <c r="A43" s="170">
        <v>36</v>
      </c>
      <c r="B43" s="173" t="s">
        <v>213</v>
      </c>
      <c r="C43" s="177" t="s">
        <v>9</v>
      </c>
      <c r="D43" s="178" t="s">
        <v>10</v>
      </c>
      <c r="E43" s="179" t="s">
        <v>36</v>
      </c>
      <c r="F43" s="171">
        <v>2719</v>
      </c>
      <c r="G43" s="171">
        <v>36</v>
      </c>
      <c r="H43" s="171">
        <v>13</v>
      </c>
      <c r="I43" s="172">
        <v>6.971794871794872</v>
      </c>
      <c r="J43" s="167"/>
    </row>
    <row r="44" spans="1:10" ht="18">
      <c r="A44" s="170">
        <v>37</v>
      </c>
      <c r="B44" s="173" t="s">
        <v>110</v>
      </c>
      <c r="C44" s="177" t="s">
        <v>111</v>
      </c>
      <c r="D44" s="178" t="s">
        <v>112</v>
      </c>
      <c r="E44" s="179" t="s">
        <v>31</v>
      </c>
      <c r="F44" s="171">
        <v>2285</v>
      </c>
      <c r="G44" s="171">
        <v>21</v>
      </c>
      <c r="H44" s="171">
        <v>13</v>
      </c>
      <c r="I44" s="172">
        <v>6.046153846153846</v>
      </c>
      <c r="J44" s="167"/>
    </row>
    <row r="45" spans="1:10" ht="18">
      <c r="A45" s="170">
        <v>38</v>
      </c>
      <c r="B45" s="173" t="s">
        <v>19</v>
      </c>
      <c r="C45" s="177" t="s">
        <v>20</v>
      </c>
      <c r="D45" s="190" t="s">
        <v>10</v>
      </c>
      <c r="E45" s="179" t="s">
        <v>17</v>
      </c>
      <c r="F45" s="171">
        <v>3057</v>
      </c>
      <c r="G45" s="171">
        <v>70</v>
      </c>
      <c r="H45" s="171">
        <v>12</v>
      </c>
      <c r="I45" s="172">
        <v>8.491666666666667</v>
      </c>
      <c r="J45" s="167"/>
    </row>
    <row r="46" spans="1:10" ht="18">
      <c r="A46" s="170">
        <v>39</v>
      </c>
      <c r="B46" s="173" t="s">
        <v>54</v>
      </c>
      <c r="C46" s="177" t="s">
        <v>55</v>
      </c>
      <c r="D46" s="178" t="s">
        <v>56</v>
      </c>
      <c r="E46" s="179" t="s">
        <v>17</v>
      </c>
      <c r="F46" s="171">
        <v>3013</v>
      </c>
      <c r="G46" s="171">
        <v>86</v>
      </c>
      <c r="H46" s="171">
        <v>12</v>
      </c>
      <c r="I46" s="172">
        <v>8.369444444444444</v>
      </c>
      <c r="J46" s="167"/>
    </row>
    <row r="47" spans="1:10" ht="18">
      <c r="A47" s="170">
        <v>40</v>
      </c>
      <c r="B47" s="173" t="s">
        <v>80</v>
      </c>
      <c r="C47" s="177" t="s">
        <v>81</v>
      </c>
      <c r="D47" s="178" t="s">
        <v>56</v>
      </c>
      <c r="E47" s="179" t="s">
        <v>36</v>
      </c>
      <c r="F47" s="171">
        <v>2988</v>
      </c>
      <c r="G47" s="171">
        <v>72</v>
      </c>
      <c r="H47" s="171">
        <v>12</v>
      </c>
      <c r="I47" s="172">
        <v>8.3</v>
      </c>
      <c r="J47" s="167"/>
    </row>
    <row r="48" spans="1:10" ht="18">
      <c r="A48" s="170">
        <v>41</v>
      </c>
      <c r="B48" s="173" t="s">
        <v>173</v>
      </c>
      <c r="C48" s="177" t="s">
        <v>174</v>
      </c>
      <c r="D48" s="178" t="s">
        <v>170</v>
      </c>
      <c r="E48" s="179" t="s">
        <v>31</v>
      </c>
      <c r="F48" s="171">
        <v>2880</v>
      </c>
      <c r="G48" s="171">
        <v>59</v>
      </c>
      <c r="H48" s="171">
        <v>12</v>
      </c>
      <c r="I48" s="172">
        <v>8</v>
      </c>
      <c r="J48" s="167"/>
    </row>
    <row r="49" spans="1:10" ht="18">
      <c r="A49" s="170">
        <v>42</v>
      </c>
      <c r="B49" s="173" t="s">
        <v>41</v>
      </c>
      <c r="C49" s="177" t="s">
        <v>42</v>
      </c>
      <c r="D49" s="178" t="s">
        <v>43</v>
      </c>
      <c r="E49" s="179" t="s">
        <v>31</v>
      </c>
      <c r="F49" s="171">
        <v>2659</v>
      </c>
      <c r="G49" s="171">
        <v>43</v>
      </c>
      <c r="H49" s="171">
        <v>12</v>
      </c>
      <c r="I49" s="172">
        <v>7.386111111111111</v>
      </c>
      <c r="J49" s="167"/>
    </row>
    <row r="50" spans="1:10" ht="18">
      <c r="A50" s="170">
        <v>43</v>
      </c>
      <c r="B50" s="173" t="s">
        <v>92</v>
      </c>
      <c r="C50" s="177" t="s">
        <v>93</v>
      </c>
      <c r="D50" s="178" t="s">
        <v>10</v>
      </c>
      <c r="E50" s="179" t="s">
        <v>25</v>
      </c>
      <c r="F50" s="171">
        <v>2411</v>
      </c>
      <c r="G50" s="171">
        <v>30</v>
      </c>
      <c r="H50" s="171">
        <v>12</v>
      </c>
      <c r="I50" s="172">
        <v>7.609090909090909</v>
      </c>
      <c r="J50" s="167"/>
    </row>
    <row r="51" spans="1:10" ht="18">
      <c r="A51" s="170">
        <v>44</v>
      </c>
      <c r="B51" s="181" t="s">
        <v>160</v>
      </c>
      <c r="C51" s="177" t="s">
        <v>161</v>
      </c>
      <c r="D51" s="178" t="s">
        <v>159</v>
      </c>
      <c r="E51" s="179" t="s">
        <v>25</v>
      </c>
      <c r="F51" s="171">
        <v>2205</v>
      </c>
      <c r="G51" s="171">
        <v>20</v>
      </c>
      <c r="H51" s="171">
        <v>12</v>
      </c>
      <c r="I51" s="172">
        <v>6.125</v>
      </c>
      <c r="J51" s="167"/>
    </row>
    <row r="52" spans="1:10" ht="18">
      <c r="A52" s="170">
        <v>45</v>
      </c>
      <c r="B52" s="186" t="s">
        <v>117</v>
      </c>
      <c r="C52" s="177" t="s">
        <v>118</v>
      </c>
      <c r="D52" s="178" t="s">
        <v>112</v>
      </c>
      <c r="E52" s="179" t="s">
        <v>31</v>
      </c>
      <c r="F52" s="171">
        <v>2180</v>
      </c>
      <c r="G52" s="171">
        <v>22</v>
      </c>
      <c r="H52" s="171">
        <v>12</v>
      </c>
      <c r="I52" s="172">
        <v>6.055555555555555</v>
      </c>
      <c r="J52" s="167"/>
    </row>
    <row r="53" spans="1:10" ht="18">
      <c r="A53" s="170">
        <v>46</v>
      </c>
      <c r="B53" s="173" t="s">
        <v>162</v>
      </c>
      <c r="C53" s="177" t="s">
        <v>163</v>
      </c>
      <c r="D53" s="178" t="s">
        <v>159</v>
      </c>
      <c r="E53" s="179" t="s">
        <v>31</v>
      </c>
      <c r="F53" s="171">
        <v>2157</v>
      </c>
      <c r="G53" s="171">
        <v>24</v>
      </c>
      <c r="H53" s="171">
        <v>12</v>
      </c>
      <c r="I53" s="172">
        <v>5.977777777777778</v>
      </c>
      <c r="J53" s="167"/>
    </row>
    <row r="54" spans="1:10" ht="18">
      <c r="A54" s="170">
        <v>47</v>
      </c>
      <c r="B54" s="173" t="s">
        <v>262</v>
      </c>
      <c r="C54" s="177" t="s">
        <v>220</v>
      </c>
      <c r="D54" s="178" t="s">
        <v>138</v>
      </c>
      <c r="E54" s="179" t="s">
        <v>40</v>
      </c>
      <c r="F54" s="171">
        <v>2147</v>
      </c>
      <c r="G54" s="171">
        <v>22</v>
      </c>
      <c r="H54" s="171">
        <v>12</v>
      </c>
      <c r="I54" s="172">
        <v>5.963888888888889</v>
      </c>
      <c r="J54" s="167"/>
    </row>
    <row r="55" spans="1:10" ht="18">
      <c r="A55" s="170">
        <v>48</v>
      </c>
      <c r="B55" s="191" t="s">
        <v>211</v>
      </c>
      <c r="C55" s="192" t="s">
        <v>212</v>
      </c>
      <c r="D55" s="193" t="s">
        <v>208</v>
      </c>
      <c r="E55" s="194" t="s">
        <v>17</v>
      </c>
      <c r="F55" s="171">
        <v>1738</v>
      </c>
      <c r="G55" s="171">
        <v>8</v>
      </c>
      <c r="H55" s="171">
        <v>12</v>
      </c>
      <c r="I55" s="172">
        <v>4.8277777777777775</v>
      </c>
      <c r="J55" s="167"/>
    </row>
    <row r="56" spans="1:10" ht="18">
      <c r="A56" s="170">
        <v>49</v>
      </c>
      <c r="B56" s="173" t="s">
        <v>157</v>
      </c>
      <c r="C56" s="177" t="s">
        <v>158</v>
      </c>
      <c r="D56" s="178" t="s">
        <v>138</v>
      </c>
      <c r="E56" s="179" t="s">
        <v>28</v>
      </c>
      <c r="F56" s="171">
        <v>3149</v>
      </c>
      <c r="G56" s="171">
        <v>105</v>
      </c>
      <c r="H56" s="171">
        <v>12</v>
      </c>
      <c r="I56" s="172">
        <v>8.747222222222222</v>
      </c>
      <c r="J56" s="167"/>
    </row>
    <row r="57" spans="1:11" ht="18">
      <c r="A57" s="170">
        <v>50</v>
      </c>
      <c r="B57" s="181" t="s">
        <v>44</v>
      </c>
      <c r="C57" s="177" t="s">
        <v>45</v>
      </c>
      <c r="D57" s="178" t="s">
        <v>43</v>
      </c>
      <c r="E57" s="179" t="s">
        <v>28</v>
      </c>
      <c r="F57" s="171">
        <v>2308</v>
      </c>
      <c r="G57" s="171">
        <v>25</v>
      </c>
      <c r="H57" s="171">
        <v>12</v>
      </c>
      <c r="I57" s="172">
        <v>6.411111111111111</v>
      </c>
      <c r="J57" s="167"/>
      <c r="K57">
        <f>G27+G49+G65+G76</f>
        <v>110</v>
      </c>
    </row>
    <row r="58" spans="1:10" ht="18">
      <c r="A58" s="170">
        <v>51</v>
      </c>
      <c r="B58" s="173" t="s">
        <v>181</v>
      </c>
      <c r="C58" s="177" t="s">
        <v>182</v>
      </c>
      <c r="D58" s="178" t="s">
        <v>183</v>
      </c>
      <c r="E58" s="179" t="s">
        <v>17</v>
      </c>
      <c r="F58" s="171">
        <v>3133</v>
      </c>
      <c r="G58" s="171">
        <v>196</v>
      </c>
      <c r="H58" s="171">
        <v>11</v>
      </c>
      <c r="I58" s="172">
        <v>9.493939393939394</v>
      </c>
      <c r="J58" s="167"/>
    </row>
    <row r="59" spans="1:10" ht="18">
      <c r="A59" s="170">
        <v>52</v>
      </c>
      <c r="B59" s="173" t="s">
        <v>66</v>
      </c>
      <c r="C59" s="177" t="s">
        <v>67</v>
      </c>
      <c r="D59" s="178" t="s">
        <v>56</v>
      </c>
      <c r="E59" s="179" t="s">
        <v>17</v>
      </c>
      <c r="F59" s="171">
        <v>2686</v>
      </c>
      <c r="G59" s="171">
        <v>58</v>
      </c>
      <c r="H59" s="171">
        <v>11</v>
      </c>
      <c r="I59" s="172">
        <v>8.139393939393939</v>
      </c>
      <c r="J59" s="167"/>
    </row>
    <row r="60" spans="1:10" ht="18">
      <c r="A60" s="170">
        <v>53</v>
      </c>
      <c r="B60" s="173" t="s">
        <v>151</v>
      </c>
      <c r="C60" s="177" t="s">
        <v>152</v>
      </c>
      <c r="D60" s="178" t="s">
        <v>138</v>
      </c>
      <c r="E60" s="179" t="s">
        <v>31</v>
      </c>
      <c r="F60" s="171">
        <v>2163</v>
      </c>
      <c r="G60" s="171">
        <v>20</v>
      </c>
      <c r="H60" s="171">
        <v>11</v>
      </c>
      <c r="I60" s="172">
        <v>6.554545454545455</v>
      </c>
      <c r="J60" s="167"/>
    </row>
    <row r="61" spans="1:10" ht="18">
      <c r="A61" s="170">
        <v>54</v>
      </c>
      <c r="B61" s="173" t="s">
        <v>145</v>
      </c>
      <c r="C61" s="177" t="s">
        <v>146</v>
      </c>
      <c r="D61" s="178" t="s">
        <v>138</v>
      </c>
      <c r="E61" s="179" t="s">
        <v>28</v>
      </c>
      <c r="F61" s="171">
        <v>2604</v>
      </c>
      <c r="G61" s="171">
        <v>52</v>
      </c>
      <c r="H61" s="171">
        <v>11</v>
      </c>
      <c r="I61" s="172">
        <v>7.890909090909091</v>
      </c>
      <c r="J61" s="167"/>
    </row>
    <row r="62" spans="1:10" ht="18">
      <c r="A62" s="170">
        <v>55</v>
      </c>
      <c r="B62" s="173" t="s">
        <v>94</v>
      </c>
      <c r="C62" s="177" t="s">
        <v>95</v>
      </c>
      <c r="D62" s="178" t="s">
        <v>89</v>
      </c>
      <c r="E62" s="179" t="s">
        <v>17</v>
      </c>
      <c r="F62" s="171">
        <v>2280</v>
      </c>
      <c r="G62" s="171">
        <v>23</v>
      </c>
      <c r="H62" s="171">
        <v>10</v>
      </c>
      <c r="I62" s="172">
        <v>7.6</v>
      </c>
      <c r="J62" s="167"/>
    </row>
    <row r="63" spans="1:10" ht="18">
      <c r="A63" s="170">
        <v>56</v>
      </c>
      <c r="B63" s="173" t="s">
        <v>34</v>
      </c>
      <c r="C63" s="177" t="s">
        <v>35</v>
      </c>
      <c r="D63" s="178" t="s">
        <v>10</v>
      </c>
      <c r="E63" s="179" t="s">
        <v>36</v>
      </c>
      <c r="F63" s="171">
        <v>2267</v>
      </c>
      <c r="G63" s="171">
        <v>31</v>
      </c>
      <c r="H63" s="171">
        <v>10</v>
      </c>
      <c r="I63" s="172">
        <v>7.556666666666667</v>
      </c>
      <c r="J63" s="167"/>
    </row>
    <row r="64" spans="1:10" ht="18">
      <c r="A64" s="170">
        <v>57</v>
      </c>
      <c r="B64" s="173" t="s">
        <v>195</v>
      </c>
      <c r="C64" s="177" t="s">
        <v>196</v>
      </c>
      <c r="D64" s="178" t="s">
        <v>183</v>
      </c>
      <c r="E64" s="179" t="s">
        <v>17</v>
      </c>
      <c r="F64" s="171">
        <v>2260</v>
      </c>
      <c r="G64" s="171">
        <v>44</v>
      </c>
      <c r="H64" s="171">
        <v>10</v>
      </c>
      <c r="I64" s="172">
        <v>7.533333333333333</v>
      </c>
      <c r="J64" s="167"/>
    </row>
    <row r="65" spans="1:10" ht="18">
      <c r="A65" s="170">
        <v>58</v>
      </c>
      <c r="B65" s="173" t="s">
        <v>48</v>
      </c>
      <c r="C65" s="177" t="s">
        <v>49</v>
      </c>
      <c r="D65" s="190" t="s">
        <v>43</v>
      </c>
      <c r="E65" s="179" t="s">
        <v>31</v>
      </c>
      <c r="F65" s="171">
        <v>2111</v>
      </c>
      <c r="G65" s="171">
        <v>24</v>
      </c>
      <c r="H65" s="171">
        <v>10</v>
      </c>
      <c r="I65" s="172">
        <v>7.036666666666667</v>
      </c>
      <c r="J65" s="167"/>
    </row>
    <row r="66" spans="1:10" ht="18">
      <c r="A66" s="170">
        <v>59</v>
      </c>
      <c r="B66" s="173" t="s">
        <v>149</v>
      </c>
      <c r="C66" s="177" t="s">
        <v>150</v>
      </c>
      <c r="D66" s="178" t="s">
        <v>138</v>
      </c>
      <c r="E66" s="179" t="s">
        <v>31</v>
      </c>
      <c r="F66" s="171">
        <v>2079</v>
      </c>
      <c r="G66" s="171">
        <v>22</v>
      </c>
      <c r="H66" s="171">
        <v>10</v>
      </c>
      <c r="I66" s="172">
        <v>6.93</v>
      </c>
      <c r="J66" s="167"/>
    </row>
    <row r="67" spans="1:10" ht="18">
      <c r="A67" s="170">
        <v>60</v>
      </c>
      <c r="B67" s="173" t="s">
        <v>52</v>
      </c>
      <c r="C67" s="177" t="s">
        <v>53</v>
      </c>
      <c r="D67" s="190" t="s">
        <v>43</v>
      </c>
      <c r="E67" s="179" t="s">
        <v>25</v>
      </c>
      <c r="F67" s="171">
        <v>1359</v>
      </c>
      <c r="G67" s="171">
        <v>7</v>
      </c>
      <c r="H67" s="171">
        <v>10</v>
      </c>
      <c r="I67" s="172">
        <v>4.53</v>
      </c>
      <c r="J67" s="167"/>
    </row>
    <row r="68" spans="1:10" ht="18">
      <c r="A68" s="170">
        <v>61</v>
      </c>
      <c r="B68" s="173" t="s">
        <v>193</v>
      </c>
      <c r="C68" s="177" t="s">
        <v>194</v>
      </c>
      <c r="D68" s="178" t="s">
        <v>183</v>
      </c>
      <c r="E68" s="179" t="s">
        <v>31</v>
      </c>
      <c r="F68" s="171">
        <v>2366</v>
      </c>
      <c r="G68" s="171">
        <v>66</v>
      </c>
      <c r="H68" s="171">
        <v>9</v>
      </c>
      <c r="I68" s="172">
        <v>8.762962962962963</v>
      </c>
      <c r="J68" s="167"/>
    </row>
    <row r="69" spans="1:11" ht="18">
      <c r="A69" s="170">
        <v>62</v>
      </c>
      <c r="B69" s="173" t="s">
        <v>254</v>
      </c>
      <c r="C69" s="177" t="s">
        <v>255</v>
      </c>
      <c r="D69" s="178" t="s">
        <v>89</v>
      </c>
      <c r="E69" s="179" t="s">
        <v>17</v>
      </c>
      <c r="F69" s="171">
        <v>2107</v>
      </c>
      <c r="G69" s="171">
        <v>40</v>
      </c>
      <c r="H69" s="171">
        <v>9</v>
      </c>
      <c r="I69" s="172">
        <v>7.803703703703704</v>
      </c>
      <c r="J69" s="167"/>
      <c r="K69">
        <f>G8+G12+G15+G17</f>
        <v>326</v>
      </c>
    </row>
    <row r="70" spans="1:10" ht="18">
      <c r="A70" s="170">
        <v>63</v>
      </c>
      <c r="B70" s="173" t="s">
        <v>203</v>
      </c>
      <c r="C70" s="177" t="s">
        <v>204</v>
      </c>
      <c r="D70" s="178" t="s">
        <v>205</v>
      </c>
      <c r="E70" s="179" t="s">
        <v>31</v>
      </c>
      <c r="F70" s="171">
        <v>1983</v>
      </c>
      <c r="G70" s="171">
        <v>28</v>
      </c>
      <c r="H70" s="171">
        <v>9</v>
      </c>
      <c r="I70" s="172">
        <v>7.344444444444444</v>
      </c>
      <c r="J70" s="167"/>
    </row>
    <row r="71" spans="1:10" ht="18">
      <c r="A71" s="170">
        <v>64</v>
      </c>
      <c r="B71" s="173" t="s">
        <v>228</v>
      </c>
      <c r="C71" s="177" t="s">
        <v>229</v>
      </c>
      <c r="D71" s="178" t="s">
        <v>223</v>
      </c>
      <c r="E71" s="179" t="s">
        <v>31</v>
      </c>
      <c r="F71" s="171">
        <v>1592</v>
      </c>
      <c r="G71" s="171">
        <v>11</v>
      </c>
      <c r="H71" s="171">
        <v>9</v>
      </c>
      <c r="I71" s="172">
        <v>5.896296296296296</v>
      </c>
      <c r="J71" s="167"/>
    </row>
    <row r="72" spans="1:10" ht="18">
      <c r="A72" s="170">
        <v>65</v>
      </c>
      <c r="B72" s="191" t="s">
        <v>221</v>
      </c>
      <c r="C72" s="192" t="s">
        <v>222</v>
      </c>
      <c r="D72" s="193" t="s">
        <v>223</v>
      </c>
      <c r="E72" s="194" t="s">
        <v>31</v>
      </c>
      <c r="F72" s="171">
        <v>1519</v>
      </c>
      <c r="G72" s="171">
        <v>11</v>
      </c>
      <c r="H72" s="171">
        <v>9</v>
      </c>
      <c r="I72" s="172">
        <v>5.625925925925926</v>
      </c>
      <c r="J72" s="167"/>
    </row>
    <row r="73" spans="1:10" ht="18">
      <c r="A73" s="170">
        <v>66</v>
      </c>
      <c r="B73" s="173" t="s">
        <v>136</v>
      </c>
      <c r="C73" s="177" t="s">
        <v>137</v>
      </c>
      <c r="D73" s="178" t="s">
        <v>135</v>
      </c>
      <c r="E73" s="179" t="s">
        <v>18</v>
      </c>
      <c r="F73" s="171">
        <v>1435</v>
      </c>
      <c r="G73" s="171">
        <v>9</v>
      </c>
      <c r="H73" s="171">
        <v>9</v>
      </c>
      <c r="I73" s="172">
        <v>5.314814814814815</v>
      </c>
      <c r="J73" s="167"/>
    </row>
    <row r="74" spans="1:10" ht="18">
      <c r="A74" s="170">
        <v>67</v>
      </c>
      <c r="B74" s="173" t="s">
        <v>187</v>
      </c>
      <c r="C74" s="177" t="s">
        <v>188</v>
      </c>
      <c r="D74" s="178" t="s">
        <v>183</v>
      </c>
      <c r="E74" s="179" t="s">
        <v>17</v>
      </c>
      <c r="F74" s="171">
        <v>2242</v>
      </c>
      <c r="G74" s="171">
        <v>111</v>
      </c>
      <c r="H74" s="171">
        <v>8</v>
      </c>
      <c r="I74" s="172">
        <v>9.341666666666667</v>
      </c>
      <c r="J74" s="167"/>
    </row>
    <row r="75" spans="1:10" ht="18">
      <c r="A75" s="170">
        <v>68</v>
      </c>
      <c r="B75" s="173" t="s">
        <v>103</v>
      </c>
      <c r="C75" s="177" t="s">
        <v>104</v>
      </c>
      <c r="D75" s="178" t="s">
        <v>10</v>
      </c>
      <c r="E75" s="179" t="s">
        <v>31</v>
      </c>
      <c r="F75" s="171">
        <v>1834</v>
      </c>
      <c r="G75" s="171">
        <v>29</v>
      </c>
      <c r="H75" s="171">
        <v>8</v>
      </c>
      <c r="I75" s="172">
        <v>7.641666666666667</v>
      </c>
      <c r="J75" s="167"/>
    </row>
    <row r="76" spans="1:10" ht="18">
      <c r="A76" s="170">
        <v>69</v>
      </c>
      <c r="B76" s="173" t="s">
        <v>50</v>
      </c>
      <c r="C76" s="177" t="s">
        <v>51</v>
      </c>
      <c r="D76" s="190" t="s">
        <v>43</v>
      </c>
      <c r="E76" s="179" t="s">
        <v>31</v>
      </c>
      <c r="F76" s="171">
        <v>1578</v>
      </c>
      <c r="G76" s="171">
        <v>19</v>
      </c>
      <c r="H76" s="171">
        <v>8</v>
      </c>
      <c r="I76" s="172">
        <v>6.575</v>
      </c>
      <c r="J76" s="167"/>
    </row>
    <row r="77" spans="1:10" ht="18">
      <c r="A77" s="170">
        <v>70</v>
      </c>
      <c r="B77" s="173" t="s">
        <v>209</v>
      </c>
      <c r="C77" s="177" t="s">
        <v>210</v>
      </c>
      <c r="D77" s="178" t="s">
        <v>208</v>
      </c>
      <c r="E77" s="179" t="s">
        <v>17</v>
      </c>
      <c r="F77" s="171">
        <v>1519</v>
      </c>
      <c r="G77" s="171">
        <v>11</v>
      </c>
      <c r="H77" s="171">
        <v>8</v>
      </c>
      <c r="I77" s="172">
        <v>6.329166666666667</v>
      </c>
      <c r="J77" s="167"/>
    </row>
    <row r="78" spans="2:10" ht="18">
      <c r="B78" s="173" t="s">
        <v>12</v>
      </c>
      <c r="C78" s="177" t="s">
        <v>13</v>
      </c>
      <c r="D78" s="178" t="s">
        <v>10</v>
      </c>
      <c r="E78" s="179" t="s">
        <v>14</v>
      </c>
      <c r="F78" s="171">
        <v>3393</v>
      </c>
      <c r="G78" s="171">
        <v>127</v>
      </c>
      <c r="H78" s="171">
        <v>13</v>
      </c>
      <c r="I78" s="172">
        <v>8.7</v>
      </c>
      <c r="J78" s="167"/>
    </row>
  </sheetData>
  <autoFilter ref="D1:D80"/>
  <printOptions/>
  <pageMargins left="0.54" right="0.2" top="0.78" bottom="0.67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129"/>
  <sheetViews>
    <sheetView workbookViewId="0" topLeftCell="A16">
      <selection activeCell="A43" sqref="A43:IV43"/>
    </sheetView>
  </sheetViews>
  <sheetFormatPr defaultColWidth="9.140625" defaultRowHeight="12.75"/>
  <cols>
    <col min="2" max="2" width="20.140625" style="0" customWidth="1"/>
    <col min="3" max="3" width="15.00390625" style="0" customWidth="1"/>
    <col min="4" max="4" width="6.140625" style="0" customWidth="1"/>
    <col min="5" max="6" width="7.7109375" style="0" customWidth="1"/>
    <col min="7" max="7" width="7.7109375" style="75" customWidth="1"/>
    <col min="8" max="16" width="7.7109375" style="0" customWidth="1"/>
    <col min="17" max="17" width="7.7109375" style="75" customWidth="1"/>
    <col min="18" max="18" width="7.7109375" style="0" customWidth="1"/>
    <col min="22" max="22" width="9.140625" style="75" customWidth="1"/>
  </cols>
  <sheetData>
    <row r="1" spans="1:20" ht="142.5" thickBot="1">
      <c r="A1" s="1"/>
      <c r="B1" s="1"/>
      <c r="C1" s="1"/>
      <c r="D1" s="1"/>
      <c r="E1" s="68" t="s">
        <v>236</v>
      </c>
      <c r="F1" s="68" t="s">
        <v>235</v>
      </c>
      <c r="G1" s="70" t="s">
        <v>234</v>
      </c>
      <c r="H1" s="73" t="s">
        <v>237</v>
      </c>
      <c r="I1" s="69" t="s">
        <v>238</v>
      </c>
      <c r="J1" s="73" t="s">
        <v>239</v>
      </c>
      <c r="K1" s="69" t="s">
        <v>240</v>
      </c>
      <c r="L1" s="69" t="s">
        <v>268</v>
      </c>
      <c r="M1" s="99" t="s">
        <v>269</v>
      </c>
      <c r="N1" s="114" t="s">
        <v>291</v>
      </c>
      <c r="O1" s="99" t="s">
        <v>241</v>
      </c>
      <c r="P1" s="99" t="s">
        <v>242</v>
      </c>
      <c r="Q1" s="99" t="s">
        <v>234</v>
      </c>
      <c r="R1" s="99" t="s">
        <v>243</v>
      </c>
      <c r="S1" s="2" t="s">
        <v>295</v>
      </c>
      <c r="T1" s="4" t="s">
        <v>0</v>
      </c>
    </row>
    <row r="2" spans="1:22" ht="13.5" thickBot="1">
      <c r="A2" s="6" t="s">
        <v>2</v>
      </c>
      <c r="B2" s="7" t="s">
        <v>3</v>
      </c>
      <c r="C2" s="7" t="s">
        <v>4</v>
      </c>
      <c r="D2" s="8" t="s">
        <v>5</v>
      </c>
      <c r="E2" s="9" t="s">
        <v>6</v>
      </c>
      <c r="F2" s="11" t="s">
        <v>6</v>
      </c>
      <c r="G2" s="12" t="s">
        <v>6</v>
      </c>
      <c r="H2" s="14" t="s">
        <v>6</v>
      </c>
      <c r="I2" s="14" t="s">
        <v>6</v>
      </c>
      <c r="J2" s="12" t="s">
        <v>6</v>
      </c>
      <c r="K2" s="14" t="s">
        <v>6</v>
      </c>
      <c r="L2" s="97" t="s">
        <v>6</v>
      </c>
      <c r="M2" s="12" t="s">
        <v>6</v>
      </c>
      <c r="N2" s="12" t="s">
        <v>6</v>
      </c>
      <c r="O2" s="12" t="s">
        <v>6</v>
      </c>
      <c r="P2" s="12" t="s">
        <v>6</v>
      </c>
      <c r="Q2" s="12" t="s">
        <v>6</v>
      </c>
      <c r="R2" s="12" t="s">
        <v>6</v>
      </c>
      <c r="S2" s="16" t="s">
        <v>6</v>
      </c>
      <c r="T2" s="18" t="s">
        <v>8</v>
      </c>
      <c r="U2" s="5" t="s">
        <v>1</v>
      </c>
      <c r="V2" s="165" t="s">
        <v>302</v>
      </c>
    </row>
    <row r="3" spans="1:22" ht="12.75">
      <c r="A3" s="32" t="s">
        <v>29</v>
      </c>
      <c r="B3" s="21" t="s">
        <v>30</v>
      </c>
      <c r="C3" s="22" t="s">
        <v>10</v>
      </c>
      <c r="D3" s="23" t="s">
        <v>31</v>
      </c>
      <c r="E3" s="24">
        <v>255</v>
      </c>
      <c r="F3" s="26">
        <v>245</v>
      </c>
      <c r="G3" s="24">
        <v>264</v>
      </c>
      <c r="H3" s="71">
        <v>225</v>
      </c>
      <c r="I3" s="71">
        <v>253</v>
      </c>
      <c r="J3" s="24">
        <v>245</v>
      </c>
      <c r="K3" s="24">
        <v>252</v>
      </c>
      <c r="L3" s="24">
        <v>246</v>
      </c>
      <c r="M3" s="100">
        <v>266</v>
      </c>
      <c r="N3" s="100">
        <v>262</v>
      </c>
      <c r="O3" s="100">
        <v>259</v>
      </c>
      <c r="P3" s="101">
        <v>267</v>
      </c>
      <c r="Q3" s="160">
        <v>248</v>
      </c>
      <c r="R3" s="100">
        <v>266</v>
      </c>
      <c r="S3" s="28">
        <f aca="true" t="shared" si="0" ref="S3:S34">E3+F3+G3+H3+I3+J3+K3+L3+M3+N3+O3+P3+Q3+R3</f>
        <v>3553</v>
      </c>
      <c r="T3" s="30">
        <f aca="true" t="shared" si="1" ref="T3:T34">IF(E3,1,0)+IF(F3,1,0)+IF(G3,1,0)+IF(H3,1,0)+IF(I3,1,0)+IF(J3,1,0)+IF(K3,1,0)+IF(L3,1,0)+IF(M3,1,0)+IF(N3,1,0)+IF(O3,1,0)+IF(P3,1,0)+IF(Q3,1,0)+IF(R3,1,0)</f>
        <v>14</v>
      </c>
      <c r="U3" s="31">
        <f aca="true" t="shared" si="2" ref="U3:U34">S3/(T3*30)</f>
        <v>8.459523809523809</v>
      </c>
      <c r="V3" s="75">
        <f aca="true" t="shared" si="3" ref="V3:V30">S3-SMALL(E3:R3,1)-SMALL(E3:R3,2)</f>
        <v>3083</v>
      </c>
    </row>
    <row r="4" spans="1:22" ht="12.75">
      <c r="A4" s="32" t="s">
        <v>23</v>
      </c>
      <c r="B4" s="21" t="s">
        <v>24</v>
      </c>
      <c r="C4" s="22" t="s">
        <v>10</v>
      </c>
      <c r="D4" s="23" t="s">
        <v>25</v>
      </c>
      <c r="E4" s="24">
        <v>192</v>
      </c>
      <c r="F4" s="26">
        <v>171</v>
      </c>
      <c r="G4" s="24">
        <v>172</v>
      </c>
      <c r="H4" s="71">
        <v>149</v>
      </c>
      <c r="I4" s="71">
        <v>212</v>
      </c>
      <c r="J4" s="24">
        <v>155</v>
      </c>
      <c r="K4" s="24">
        <v>193</v>
      </c>
      <c r="L4" s="24">
        <v>181</v>
      </c>
      <c r="M4" s="24">
        <v>183</v>
      </c>
      <c r="N4" s="24">
        <v>184</v>
      </c>
      <c r="O4" s="24">
        <v>191</v>
      </c>
      <c r="P4" s="76">
        <v>200</v>
      </c>
      <c r="Q4" s="63">
        <v>171</v>
      </c>
      <c r="R4" s="24">
        <v>182</v>
      </c>
      <c r="S4" s="28">
        <f t="shared" si="0"/>
        <v>2536</v>
      </c>
      <c r="T4" s="30">
        <f t="shared" si="1"/>
        <v>14</v>
      </c>
      <c r="U4" s="31">
        <f t="shared" si="2"/>
        <v>6.038095238095238</v>
      </c>
      <c r="V4" s="75">
        <f t="shared" si="3"/>
        <v>2232</v>
      </c>
    </row>
    <row r="5" spans="1:22" ht="12.75">
      <c r="A5" s="32" t="s">
        <v>21</v>
      </c>
      <c r="B5" s="21" t="s">
        <v>22</v>
      </c>
      <c r="C5" s="22" t="s">
        <v>10</v>
      </c>
      <c r="D5" s="23" t="s">
        <v>17</v>
      </c>
      <c r="E5" s="24">
        <v>273</v>
      </c>
      <c r="F5" s="26">
        <v>269</v>
      </c>
      <c r="G5" s="24">
        <v>261</v>
      </c>
      <c r="H5" s="36">
        <v>254</v>
      </c>
      <c r="I5" s="71">
        <v>245</v>
      </c>
      <c r="J5" s="36">
        <v>261</v>
      </c>
      <c r="K5" s="24">
        <v>262</v>
      </c>
      <c r="L5" s="24">
        <v>250</v>
      </c>
      <c r="M5" s="24">
        <v>242</v>
      </c>
      <c r="N5" s="38">
        <v>243</v>
      </c>
      <c r="O5" s="24">
        <v>247</v>
      </c>
      <c r="P5" s="76">
        <v>250</v>
      </c>
      <c r="Q5" s="122">
        <v>257</v>
      </c>
      <c r="R5" s="24">
        <v>253</v>
      </c>
      <c r="S5" s="28">
        <f t="shared" si="0"/>
        <v>3567</v>
      </c>
      <c r="T5" s="30">
        <f t="shared" si="1"/>
        <v>14</v>
      </c>
      <c r="U5" s="31">
        <f t="shared" si="2"/>
        <v>8.492857142857142</v>
      </c>
      <c r="V5" s="75">
        <f t="shared" si="3"/>
        <v>3082</v>
      </c>
    </row>
    <row r="6" spans="1:22" ht="12.75">
      <c r="A6" s="20" t="s">
        <v>107</v>
      </c>
      <c r="B6" s="47" t="s">
        <v>108</v>
      </c>
      <c r="C6" s="50" t="s">
        <v>89</v>
      </c>
      <c r="D6" s="49" t="s">
        <v>17</v>
      </c>
      <c r="E6" s="36">
        <v>268</v>
      </c>
      <c r="F6" s="30">
        <v>249</v>
      </c>
      <c r="G6" s="28">
        <v>263</v>
      </c>
      <c r="H6" s="24">
        <v>251</v>
      </c>
      <c r="I6" s="28">
        <v>270</v>
      </c>
      <c r="J6" s="24">
        <v>245</v>
      </c>
      <c r="K6" s="28">
        <v>265</v>
      </c>
      <c r="L6" s="28">
        <v>265</v>
      </c>
      <c r="M6" s="28">
        <v>262</v>
      </c>
      <c r="N6" s="38">
        <v>267</v>
      </c>
      <c r="O6" s="28">
        <v>258</v>
      </c>
      <c r="P6" s="76">
        <v>258</v>
      </c>
      <c r="Q6" s="77">
        <v>256</v>
      </c>
      <c r="R6" s="24">
        <v>260</v>
      </c>
      <c r="S6" s="28">
        <f t="shared" si="0"/>
        <v>3637</v>
      </c>
      <c r="T6" s="30">
        <f t="shared" si="1"/>
        <v>14</v>
      </c>
      <c r="U6" s="31">
        <f t="shared" si="2"/>
        <v>8.65952380952381</v>
      </c>
      <c r="V6" s="75">
        <f t="shared" si="3"/>
        <v>3143</v>
      </c>
    </row>
    <row r="7" spans="1:22" ht="12.75">
      <c r="A7" s="20" t="s">
        <v>147</v>
      </c>
      <c r="B7" s="21" t="s">
        <v>148</v>
      </c>
      <c r="C7" s="22" t="s">
        <v>138</v>
      </c>
      <c r="D7" s="23" t="s">
        <v>31</v>
      </c>
      <c r="E7" s="24">
        <v>207</v>
      </c>
      <c r="F7" s="26">
        <v>230</v>
      </c>
      <c r="G7" s="24">
        <v>236</v>
      </c>
      <c r="H7" s="24">
        <v>219</v>
      </c>
      <c r="I7" s="24">
        <v>230</v>
      </c>
      <c r="J7" s="24">
        <v>204</v>
      </c>
      <c r="K7" s="24">
        <v>239</v>
      </c>
      <c r="L7" s="24">
        <v>190</v>
      </c>
      <c r="M7" s="24">
        <v>235</v>
      </c>
      <c r="N7" s="24">
        <v>243</v>
      </c>
      <c r="O7" s="24">
        <v>233</v>
      </c>
      <c r="P7" s="76">
        <v>249</v>
      </c>
      <c r="Q7" s="63">
        <v>234</v>
      </c>
      <c r="R7" s="24">
        <v>239</v>
      </c>
      <c r="S7" s="28">
        <f t="shared" si="0"/>
        <v>3188</v>
      </c>
      <c r="T7" s="30">
        <f t="shared" si="1"/>
        <v>14</v>
      </c>
      <c r="U7" s="31">
        <f t="shared" si="2"/>
        <v>7.59047619047619</v>
      </c>
      <c r="V7" s="75">
        <f t="shared" si="3"/>
        <v>2794</v>
      </c>
    </row>
    <row r="8" spans="1:22" ht="12.75">
      <c r="A8" s="20" t="s">
        <v>215</v>
      </c>
      <c r="B8" s="21" t="s">
        <v>256</v>
      </c>
      <c r="C8" s="22" t="s">
        <v>56</v>
      </c>
      <c r="D8" s="23" t="s">
        <v>59</v>
      </c>
      <c r="E8" s="24">
        <v>242</v>
      </c>
      <c r="F8" s="26">
        <v>233</v>
      </c>
      <c r="G8" s="24">
        <v>260</v>
      </c>
      <c r="H8" s="24">
        <v>260</v>
      </c>
      <c r="I8" s="24">
        <v>254</v>
      </c>
      <c r="J8" s="24">
        <v>233</v>
      </c>
      <c r="K8" s="24">
        <v>254</v>
      </c>
      <c r="L8" s="24">
        <v>252</v>
      </c>
      <c r="M8" s="24">
        <v>256</v>
      </c>
      <c r="N8" s="24">
        <v>277</v>
      </c>
      <c r="O8" s="24">
        <v>263</v>
      </c>
      <c r="P8" s="123">
        <v>271</v>
      </c>
      <c r="Q8" s="63">
        <v>278</v>
      </c>
      <c r="R8" s="24">
        <v>268</v>
      </c>
      <c r="S8" s="28">
        <f t="shared" si="0"/>
        <v>3601</v>
      </c>
      <c r="T8" s="30">
        <f t="shared" si="1"/>
        <v>14</v>
      </c>
      <c r="U8" s="31">
        <f t="shared" si="2"/>
        <v>8.573809523809524</v>
      </c>
      <c r="V8" s="75">
        <f t="shared" si="3"/>
        <v>3135</v>
      </c>
    </row>
    <row r="9" spans="1:22" ht="12.75">
      <c r="A9" s="20" t="s">
        <v>101</v>
      </c>
      <c r="B9" s="21" t="s">
        <v>102</v>
      </c>
      <c r="C9" s="22" t="s">
        <v>89</v>
      </c>
      <c r="D9" s="23" t="s">
        <v>17</v>
      </c>
      <c r="E9" s="24">
        <v>250</v>
      </c>
      <c r="F9" s="26">
        <v>249</v>
      </c>
      <c r="G9" s="24">
        <v>265</v>
      </c>
      <c r="H9" s="71">
        <v>256</v>
      </c>
      <c r="I9" s="24">
        <v>246</v>
      </c>
      <c r="J9" s="24">
        <v>248</v>
      </c>
      <c r="K9" s="71">
        <v>249</v>
      </c>
      <c r="L9" s="24">
        <v>263</v>
      </c>
      <c r="M9" s="24">
        <v>259</v>
      </c>
      <c r="N9" s="24">
        <v>247</v>
      </c>
      <c r="O9" s="24">
        <v>256</v>
      </c>
      <c r="P9" s="76">
        <v>232</v>
      </c>
      <c r="Q9" s="63">
        <v>241</v>
      </c>
      <c r="R9" s="24">
        <v>260</v>
      </c>
      <c r="S9" s="28">
        <f t="shared" si="0"/>
        <v>3521</v>
      </c>
      <c r="T9" s="30">
        <f t="shared" si="1"/>
        <v>14</v>
      </c>
      <c r="U9" s="31">
        <f t="shared" si="2"/>
        <v>8.383333333333333</v>
      </c>
      <c r="V9" s="75">
        <f t="shared" si="3"/>
        <v>3048</v>
      </c>
    </row>
    <row r="10" spans="1:22" ht="12.75">
      <c r="A10" s="20" t="s">
        <v>32</v>
      </c>
      <c r="B10" s="21" t="s">
        <v>33</v>
      </c>
      <c r="C10" s="22" t="s">
        <v>10</v>
      </c>
      <c r="D10" s="23" t="s">
        <v>17</v>
      </c>
      <c r="E10" s="24">
        <v>255</v>
      </c>
      <c r="F10" s="26">
        <v>244</v>
      </c>
      <c r="G10" s="24">
        <v>254</v>
      </c>
      <c r="H10" s="24">
        <v>259</v>
      </c>
      <c r="I10" s="28">
        <v>255</v>
      </c>
      <c r="J10" s="24">
        <v>246</v>
      </c>
      <c r="K10" s="24">
        <v>271</v>
      </c>
      <c r="L10" s="24">
        <v>258</v>
      </c>
      <c r="M10" s="24">
        <v>248</v>
      </c>
      <c r="N10" s="24">
        <v>257</v>
      </c>
      <c r="O10" s="24">
        <v>267</v>
      </c>
      <c r="P10" s="76">
        <v>269</v>
      </c>
      <c r="Q10" s="63">
        <v>271</v>
      </c>
      <c r="R10" s="24">
        <v>265</v>
      </c>
      <c r="S10" s="28">
        <f t="shared" si="0"/>
        <v>3619</v>
      </c>
      <c r="T10" s="30">
        <f t="shared" si="1"/>
        <v>14</v>
      </c>
      <c r="U10" s="31">
        <f t="shared" si="2"/>
        <v>8.616666666666667</v>
      </c>
      <c r="V10" s="75">
        <f t="shared" si="3"/>
        <v>3129</v>
      </c>
    </row>
    <row r="11" spans="1:22" ht="12.75">
      <c r="A11" s="40" t="s">
        <v>72</v>
      </c>
      <c r="B11" s="21" t="s">
        <v>73</v>
      </c>
      <c r="C11" s="21" t="s">
        <v>56</v>
      </c>
      <c r="D11" s="41" t="s">
        <v>28</v>
      </c>
      <c r="E11" s="24">
        <v>275</v>
      </c>
      <c r="F11" s="26">
        <v>275</v>
      </c>
      <c r="G11" s="24">
        <v>276</v>
      </c>
      <c r="H11" s="24">
        <v>269</v>
      </c>
      <c r="I11" s="143">
        <v>276</v>
      </c>
      <c r="J11" s="24">
        <v>264</v>
      </c>
      <c r="K11" s="24">
        <v>276</v>
      </c>
      <c r="L11" s="24">
        <v>269</v>
      </c>
      <c r="M11" s="24">
        <v>275</v>
      </c>
      <c r="N11" s="24">
        <v>284</v>
      </c>
      <c r="O11" s="24">
        <v>273</v>
      </c>
      <c r="P11" s="123">
        <v>270</v>
      </c>
      <c r="Q11" s="63">
        <v>269</v>
      </c>
      <c r="R11" s="24">
        <v>281</v>
      </c>
      <c r="S11" s="28">
        <f t="shared" si="0"/>
        <v>3832</v>
      </c>
      <c r="T11" s="30">
        <f t="shared" si="1"/>
        <v>14</v>
      </c>
      <c r="U11" s="31">
        <f t="shared" si="2"/>
        <v>9.123809523809523</v>
      </c>
      <c r="V11" s="75">
        <f t="shared" si="3"/>
        <v>3299</v>
      </c>
    </row>
    <row r="12" spans="1:22" ht="12.75">
      <c r="A12" s="40" t="s">
        <v>84</v>
      </c>
      <c r="B12" s="21" t="s">
        <v>85</v>
      </c>
      <c r="C12" s="61" t="s">
        <v>56</v>
      </c>
      <c r="D12" s="41" t="s">
        <v>18</v>
      </c>
      <c r="E12" s="24">
        <v>250</v>
      </c>
      <c r="F12" s="26">
        <v>243</v>
      </c>
      <c r="G12" s="24">
        <v>243</v>
      </c>
      <c r="H12" s="24">
        <v>251</v>
      </c>
      <c r="I12" s="71">
        <v>221</v>
      </c>
      <c r="J12" s="24">
        <v>246</v>
      </c>
      <c r="K12" s="24">
        <v>262</v>
      </c>
      <c r="L12" s="24">
        <v>243</v>
      </c>
      <c r="M12" s="24">
        <v>245</v>
      </c>
      <c r="N12" s="24">
        <v>263</v>
      </c>
      <c r="O12" s="24">
        <v>250</v>
      </c>
      <c r="P12" s="76">
        <v>267</v>
      </c>
      <c r="Q12" s="63">
        <v>258</v>
      </c>
      <c r="R12" s="71">
        <v>258</v>
      </c>
      <c r="S12" s="28">
        <f t="shared" si="0"/>
        <v>3500</v>
      </c>
      <c r="T12" s="30">
        <f t="shared" si="1"/>
        <v>14</v>
      </c>
      <c r="U12" s="31">
        <f t="shared" si="2"/>
        <v>8.333333333333334</v>
      </c>
      <c r="V12" s="75">
        <f t="shared" si="3"/>
        <v>3036</v>
      </c>
    </row>
    <row r="13" spans="1:22" ht="12.75">
      <c r="A13" s="40" t="s">
        <v>216</v>
      </c>
      <c r="B13" s="21" t="s">
        <v>86</v>
      </c>
      <c r="C13" s="62" t="s">
        <v>56</v>
      </c>
      <c r="D13" s="45" t="s">
        <v>217</v>
      </c>
      <c r="E13" s="24">
        <v>252</v>
      </c>
      <c r="F13" s="26">
        <v>141</v>
      </c>
      <c r="G13" s="24">
        <v>201</v>
      </c>
      <c r="H13" s="24">
        <v>223</v>
      </c>
      <c r="I13" s="71">
        <v>226</v>
      </c>
      <c r="J13" s="24">
        <v>218</v>
      </c>
      <c r="K13" s="24">
        <v>242</v>
      </c>
      <c r="L13" s="24">
        <v>213</v>
      </c>
      <c r="M13" s="24">
        <v>186</v>
      </c>
      <c r="N13" s="24">
        <v>179</v>
      </c>
      <c r="O13" s="24">
        <v>189</v>
      </c>
      <c r="P13" s="76">
        <v>202</v>
      </c>
      <c r="Q13" s="63">
        <v>155</v>
      </c>
      <c r="R13" s="71">
        <v>178</v>
      </c>
      <c r="S13" s="28">
        <f t="shared" si="0"/>
        <v>2805</v>
      </c>
      <c r="T13" s="30">
        <f t="shared" si="1"/>
        <v>14</v>
      </c>
      <c r="U13" s="31">
        <f t="shared" si="2"/>
        <v>6.678571428571429</v>
      </c>
      <c r="V13" s="75">
        <f t="shared" si="3"/>
        <v>2509</v>
      </c>
    </row>
    <row r="14" spans="1:22" ht="12.75">
      <c r="A14" s="44" t="s">
        <v>82</v>
      </c>
      <c r="B14" s="21" t="s">
        <v>83</v>
      </c>
      <c r="C14" s="57" t="s">
        <v>56</v>
      </c>
      <c r="D14" s="45" t="s">
        <v>28</v>
      </c>
      <c r="E14" s="24">
        <v>279</v>
      </c>
      <c r="F14" s="26">
        <v>266</v>
      </c>
      <c r="G14" s="24">
        <v>278</v>
      </c>
      <c r="H14" s="24">
        <v>288</v>
      </c>
      <c r="I14" s="71">
        <v>267</v>
      </c>
      <c r="J14" s="24">
        <v>275</v>
      </c>
      <c r="K14" s="24">
        <v>288</v>
      </c>
      <c r="L14" s="24">
        <v>295</v>
      </c>
      <c r="M14" s="24">
        <v>284</v>
      </c>
      <c r="N14" s="24">
        <v>285</v>
      </c>
      <c r="O14" s="24">
        <v>290</v>
      </c>
      <c r="P14" s="76">
        <v>287</v>
      </c>
      <c r="Q14" s="63">
        <v>287</v>
      </c>
      <c r="R14" s="71">
        <v>287</v>
      </c>
      <c r="S14" s="28">
        <f t="shared" si="0"/>
        <v>3956</v>
      </c>
      <c r="T14" s="30">
        <f t="shared" si="1"/>
        <v>14</v>
      </c>
      <c r="U14" s="31">
        <f t="shared" si="2"/>
        <v>9.41904761904762</v>
      </c>
      <c r="V14" s="75">
        <f t="shared" si="3"/>
        <v>3423</v>
      </c>
    </row>
    <row r="15" spans="1:22" ht="12.75">
      <c r="A15" s="44" t="s">
        <v>133</v>
      </c>
      <c r="B15" s="21" t="s">
        <v>134</v>
      </c>
      <c r="C15" s="57" t="s">
        <v>135</v>
      </c>
      <c r="D15" s="45" t="s">
        <v>17</v>
      </c>
      <c r="E15" s="24">
        <v>201</v>
      </c>
      <c r="F15" s="26">
        <v>181</v>
      </c>
      <c r="G15" s="24">
        <v>164</v>
      </c>
      <c r="H15" s="24">
        <v>197</v>
      </c>
      <c r="I15" s="24">
        <v>205</v>
      </c>
      <c r="J15" s="24">
        <v>171</v>
      </c>
      <c r="K15" s="24">
        <v>185</v>
      </c>
      <c r="L15" s="24">
        <v>146</v>
      </c>
      <c r="M15" s="24">
        <v>185</v>
      </c>
      <c r="N15" s="24">
        <v>176</v>
      </c>
      <c r="O15" s="24">
        <v>206</v>
      </c>
      <c r="P15" s="76">
        <v>187</v>
      </c>
      <c r="Q15" s="63">
        <v>184</v>
      </c>
      <c r="R15" s="24">
        <v>189</v>
      </c>
      <c r="S15" s="28">
        <f t="shared" si="0"/>
        <v>2577</v>
      </c>
      <c r="T15" s="30">
        <f t="shared" si="1"/>
        <v>14</v>
      </c>
      <c r="U15" s="31">
        <f t="shared" si="2"/>
        <v>6.135714285714286</v>
      </c>
      <c r="V15" s="75">
        <f t="shared" si="3"/>
        <v>2267</v>
      </c>
    </row>
    <row r="16" spans="1:22" ht="12.75">
      <c r="A16" s="44" t="s">
        <v>232</v>
      </c>
      <c r="B16" s="47" t="s">
        <v>233</v>
      </c>
      <c r="C16" s="55" t="s">
        <v>89</v>
      </c>
      <c r="D16" s="159" t="s">
        <v>31</v>
      </c>
      <c r="E16" s="136">
        <v>250</v>
      </c>
      <c r="F16" s="30">
        <v>245</v>
      </c>
      <c r="G16" s="28">
        <v>242</v>
      </c>
      <c r="H16" s="24">
        <v>255</v>
      </c>
      <c r="I16" s="28">
        <v>246</v>
      </c>
      <c r="J16" s="24">
        <v>246</v>
      </c>
      <c r="K16" s="28">
        <v>251</v>
      </c>
      <c r="L16" s="24">
        <v>250</v>
      </c>
      <c r="M16" s="28">
        <v>260</v>
      </c>
      <c r="N16" s="24">
        <v>253</v>
      </c>
      <c r="O16" s="28">
        <v>260</v>
      </c>
      <c r="P16" s="76">
        <v>232</v>
      </c>
      <c r="Q16" s="77">
        <v>254</v>
      </c>
      <c r="R16" s="24">
        <v>238</v>
      </c>
      <c r="S16" s="28">
        <f t="shared" si="0"/>
        <v>3482</v>
      </c>
      <c r="T16" s="30">
        <f t="shared" si="1"/>
        <v>14</v>
      </c>
      <c r="U16" s="31">
        <f t="shared" si="2"/>
        <v>8.290476190476191</v>
      </c>
      <c r="V16" s="75">
        <f t="shared" si="3"/>
        <v>3012</v>
      </c>
    </row>
    <row r="17" spans="1:22" ht="12.75">
      <c r="A17" s="20" t="s">
        <v>115</v>
      </c>
      <c r="B17" s="21" t="s">
        <v>116</v>
      </c>
      <c r="C17" s="57" t="s">
        <v>112</v>
      </c>
      <c r="D17" s="45" t="s">
        <v>31</v>
      </c>
      <c r="E17" s="24">
        <v>208</v>
      </c>
      <c r="F17" s="26">
        <v>207</v>
      </c>
      <c r="G17" s="24">
        <v>223</v>
      </c>
      <c r="H17" s="24">
        <v>241</v>
      </c>
      <c r="I17" s="24">
        <v>234</v>
      </c>
      <c r="J17" s="24">
        <v>236</v>
      </c>
      <c r="K17" s="71">
        <v>225</v>
      </c>
      <c r="L17" s="24">
        <v>240</v>
      </c>
      <c r="M17" s="24">
        <v>229</v>
      </c>
      <c r="N17" s="24">
        <v>242</v>
      </c>
      <c r="O17" s="24">
        <v>249</v>
      </c>
      <c r="P17" s="76">
        <v>217</v>
      </c>
      <c r="Q17" s="63">
        <v>237</v>
      </c>
      <c r="R17" s="24">
        <v>255</v>
      </c>
      <c r="S17" s="28">
        <f t="shared" si="0"/>
        <v>3243</v>
      </c>
      <c r="T17" s="30">
        <f t="shared" si="1"/>
        <v>14</v>
      </c>
      <c r="U17" s="31">
        <f t="shared" si="2"/>
        <v>7.7214285714285715</v>
      </c>
      <c r="V17" s="75">
        <f t="shared" si="3"/>
        <v>2828</v>
      </c>
    </row>
    <row r="18" spans="1:22" ht="12.75">
      <c r="A18" s="20" t="s">
        <v>131</v>
      </c>
      <c r="B18" s="21" t="s">
        <v>132</v>
      </c>
      <c r="C18" s="22" t="s">
        <v>128</v>
      </c>
      <c r="D18" s="23" t="s">
        <v>17</v>
      </c>
      <c r="E18" s="24">
        <v>186</v>
      </c>
      <c r="F18" s="54">
        <v>185</v>
      </c>
      <c r="G18" s="24">
        <v>213</v>
      </c>
      <c r="H18" s="24">
        <v>199</v>
      </c>
      <c r="I18" s="24">
        <v>179</v>
      </c>
      <c r="J18" s="24">
        <v>178</v>
      </c>
      <c r="K18" s="24">
        <v>172</v>
      </c>
      <c r="L18" s="24">
        <v>183</v>
      </c>
      <c r="M18" s="24">
        <v>213</v>
      </c>
      <c r="N18" s="24">
        <v>217</v>
      </c>
      <c r="O18" s="24">
        <v>174</v>
      </c>
      <c r="P18" s="76">
        <v>194</v>
      </c>
      <c r="Q18" s="63">
        <v>178</v>
      </c>
      <c r="R18" s="24">
        <v>193</v>
      </c>
      <c r="S18" s="28">
        <f t="shared" si="0"/>
        <v>2664</v>
      </c>
      <c r="T18" s="30">
        <f t="shared" si="1"/>
        <v>14</v>
      </c>
      <c r="U18" s="31">
        <f t="shared" si="2"/>
        <v>6.3428571428571425</v>
      </c>
      <c r="V18" s="75">
        <f t="shared" si="3"/>
        <v>2318</v>
      </c>
    </row>
    <row r="19" spans="1:22" ht="12.75">
      <c r="A19" s="20" t="s">
        <v>113</v>
      </c>
      <c r="B19" s="21" t="s">
        <v>114</v>
      </c>
      <c r="C19" s="35" t="s">
        <v>112</v>
      </c>
      <c r="D19" s="23" t="s">
        <v>31</v>
      </c>
      <c r="E19" s="24">
        <v>181</v>
      </c>
      <c r="F19" s="105">
        <v>194</v>
      </c>
      <c r="G19" s="24">
        <v>206</v>
      </c>
      <c r="H19" s="24">
        <v>195</v>
      </c>
      <c r="I19" s="24">
        <v>176</v>
      </c>
      <c r="J19" s="24">
        <v>182</v>
      </c>
      <c r="K19" s="24">
        <v>224</v>
      </c>
      <c r="L19" s="24">
        <v>222</v>
      </c>
      <c r="M19" s="24">
        <v>218</v>
      </c>
      <c r="N19" s="24">
        <v>229</v>
      </c>
      <c r="O19" s="24">
        <v>220</v>
      </c>
      <c r="P19" s="76">
        <v>229</v>
      </c>
      <c r="Q19" s="63">
        <v>240</v>
      </c>
      <c r="R19" s="24">
        <v>248</v>
      </c>
      <c r="S19" s="28">
        <f t="shared" si="0"/>
        <v>2964</v>
      </c>
      <c r="T19" s="30">
        <f t="shared" si="1"/>
        <v>14</v>
      </c>
      <c r="U19" s="31">
        <f t="shared" si="2"/>
        <v>7.057142857142857</v>
      </c>
      <c r="V19" s="75">
        <f t="shared" si="3"/>
        <v>2607</v>
      </c>
    </row>
    <row r="20" spans="1:22" ht="12.75">
      <c r="A20" s="20" t="s">
        <v>171</v>
      </c>
      <c r="B20" s="21" t="s">
        <v>172</v>
      </c>
      <c r="C20" s="35" t="s">
        <v>170</v>
      </c>
      <c r="D20" s="23" t="s">
        <v>31</v>
      </c>
      <c r="E20" s="24">
        <v>240</v>
      </c>
      <c r="F20" s="26">
        <v>235</v>
      </c>
      <c r="G20" s="24">
        <v>253</v>
      </c>
      <c r="H20" s="24">
        <v>230</v>
      </c>
      <c r="I20" s="24">
        <v>222</v>
      </c>
      <c r="J20" s="24">
        <v>223</v>
      </c>
      <c r="K20" s="24">
        <v>236</v>
      </c>
      <c r="L20" s="24">
        <v>243</v>
      </c>
      <c r="M20" s="38">
        <v>249</v>
      </c>
      <c r="N20" s="24">
        <v>249</v>
      </c>
      <c r="O20" s="24">
        <v>238</v>
      </c>
      <c r="P20" s="76">
        <v>239</v>
      </c>
      <c r="Q20" s="63">
        <v>231</v>
      </c>
      <c r="R20" s="24">
        <v>241</v>
      </c>
      <c r="S20" s="28">
        <f t="shared" si="0"/>
        <v>3329</v>
      </c>
      <c r="T20" s="30">
        <f t="shared" si="1"/>
        <v>14</v>
      </c>
      <c r="U20" s="31">
        <f t="shared" si="2"/>
        <v>7.9261904761904765</v>
      </c>
      <c r="V20" s="75">
        <f t="shared" si="3"/>
        <v>2884</v>
      </c>
    </row>
    <row r="21" spans="1:22" ht="12.75">
      <c r="A21" s="20" t="s">
        <v>46</v>
      </c>
      <c r="B21" s="21" t="s">
        <v>47</v>
      </c>
      <c r="C21" s="22" t="s">
        <v>43</v>
      </c>
      <c r="D21" s="23" t="s">
        <v>18</v>
      </c>
      <c r="E21" s="24">
        <v>191</v>
      </c>
      <c r="F21" s="26">
        <v>202</v>
      </c>
      <c r="G21" s="24">
        <v>227</v>
      </c>
      <c r="H21" s="24">
        <v>218</v>
      </c>
      <c r="I21" s="24">
        <v>32</v>
      </c>
      <c r="J21" s="24">
        <v>202</v>
      </c>
      <c r="K21" s="24">
        <v>161</v>
      </c>
      <c r="L21" s="24">
        <v>198</v>
      </c>
      <c r="M21" s="24">
        <v>173</v>
      </c>
      <c r="N21" s="24">
        <v>204</v>
      </c>
      <c r="O21" s="24">
        <v>213</v>
      </c>
      <c r="P21" s="76">
        <v>191</v>
      </c>
      <c r="Q21" s="63">
        <v>182</v>
      </c>
      <c r="R21" s="24">
        <v>205</v>
      </c>
      <c r="S21" s="28">
        <f t="shared" si="0"/>
        <v>2599</v>
      </c>
      <c r="T21" s="30">
        <f t="shared" si="1"/>
        <v>14</v>
      </c>
      <c r="U21" s="31">
        <f t="shared" si="2"/>
        <v>6.188095238095238</v>
      </c>
      <c r="V21" s="75">
        <f t="shared" si="3"/>
        <v>2406</v>
      </c>
    </row>
    <row r="22" spans="1:22" ht="12.75">
      <c r="A22" s="20" t="s">
        <v>120</v>
      </c>
      <c r="B22" s="21" t="s">
        <v>121</v>
      </c>
      <c r="C22" s="22" t="s">
        <v>119</v>
      </c>
      <c r="D22" s="23" t="s">
        <v>31</v>
      </c>
      <c r="E22" s="24">
        <v>178</v>
      </c>
      <c r="F22" s="26">
        <v>158</v>
      </c>
      <c r="G22" s="24">
        <v>185</v>
      </c>
      <c r="H22" s="24">
        <v>188</v>
      </c>
      <c r="I22" s="24">
        <v>165</v>
      </c>
      <c r="J22" s="24">
        <v>165</v>
      </c>
      <c r="K22" s="24">
        <v>174</v>
      </c>
      <c r="L22" s="24">
        <v>139</v>
      </c>
      <c r="M22" s="24">
        <v>206</v>
      </c>
      <c r="N22" s="24">
        <v>157</v>
      </c>
      <c r="O22" s="24">
        <v>186</v>
      </c>
      <c r="P22" s="76">
        <v>196</v>
      </c>
      <c r="Q22" s="63">
        <v>179</v>
      </c>
      <c r="R22" s="24">
        <v>214</v>
      </c>
      <c r="S22" s="28">
        <f t="shared" si="0"/>
        <v>2490</v>
      </c>
      <c r="T22" s="30">
        <f t="shared" si="1"/>
        <v>14</v>
      </c>
      <c r="U22" s="31">
        <f t="shared" si="2"/>
        <v>5.928571428571429</v>
      </c>
      <c r="V22" s="75">
        <f t="shared" si="3"/>
        <v>2194</v>
      </c>
    </row>
    <row r="23" spans="1:22" ht="12.75">
      <c r="A23" s="20" t="s">
        <v>64</v>
      </c>
      <c r="B23" s="21" t="s">
        <v>65</v>
      </c>
      <c r="C23" s="35" t="s">
        <v>56</v>
      </c>
      <c r="D23" s="23" t="s">
        <v>31</v>
      </c>
      <c r="E23" s="24">
        <v>232</v>
      </c>
      <c r="F23" s="26">
        <v>206</v>
      </c>
      <c r="G23" s="24">
        <v>245</v>
      </c>
      <c r="H23" s="24">
        <v>245</v>
      </c>
      <c r="I23" s="24">
        <v>250</v>
      </c>
      <c r="J23" s="24">
        <v>216</v>
      </c>
      <c r="K23" s="24">
        <v>224</v>
      </c>
      <c r="L23" s="24">
        <v>232</v>
      </c>
      <c r="M23" s="24">
        <v>226</v>
      </c>
      <c r="N23" s="24">
        <v>247</v>
      </c>
      <c r="O23" s="24">
        <v>239</v>
      </c>
      <c r="P23" s="76">
        <v>231</v>
      </c>
      <c r="Q23" s="63">
        <v>229</v>
      </c>
      <c r="R23" s="24">
        <v>250</v>
      </c>
      <c r="S23" s="28">
        <f t="shared" si="0"/>
        <v>3272</v>
      </c>
      <c r="T23" s="30">
        <f t="shared" si="1"/>
        <v>14</v>
      </c>
      <c r="U23" s="31">
        <f t="shared" si="2"/>
        <v>7.79047619047619</v>
      </c>
      <c r="V23" s="75">
        <f t="shared" si="3"/>
        <v>2850</v>
      </c>
    </row>
    <row r="24" spans="1:22" ht="12.75">
      <c r="A24" s="20" t="s">
        <v>179</v>
      </c>
      <c r="B24" s="21" t="s">
        <v>180</v>
      </c>
      <c r="C24" s="22" t="s">
        <v>170</v>
      </c>
      <c r="D24" s="23" t="s">
        <v>31</v>
      </c>
      <c r="E24" s="24">
        <v>219</v>
      </c>
      <c r="F24" s="26">
        <v>217</v>
      </c>
      <c r="G24" s="24">
        <v>246</v>
      </c>
      <c r="H24" s="24">
        <v>240</v>
      </c>
      <c r="I24" s="24">
        <v>246</v>
      </c>
      <c r="J24" s="24">
        <v>257</v>
      </c>
      <c r="K24" s="24">
        <v>235</v>
      </c>
      <c r="L24" s="24">
        <v>245</v>
      </c>
      <c r="M24" s="38">
        <v>236</v>
      </c>
      <c r="N24" s="24">
        <v>235</v>
      </c>
      <c r="O24" s="24">
        <v>248</v>
      </c>
      <c r="P24" s="76">
        <v>260</v>
      </c>
      <c r="Q24" s="63">
        <v>238</v>
      </c>
      <c r="R24" s="24">
        <v>249</v>
      </c>
      <c r="S24" s="28">
        <f t="shared" si="0"/>
        <v>3371</v>
      </c>
      <c r="T24" s="30">
        <f t="shared" si="1"/>
        <v>14</v>
      </c>
      <c r="U24" s="31">
        <f t="shared" si="2"/>
        <v>8.026190476190477</v>
      </c>
      <c r="V24" s="75">
        <f t="shared" si="3"/>
        <v>2935</v>
      </c>
    </row>
    <row r="25" spans="1:22" ht="12.75">
      <c r="A25" s="20" t="s">
        <v>168</v>
      </c>
      <c r="B25" s="21" t="s">
        <v>169</v>
      </c>
      <c r="C25" s="22" t="s">
        <v>170</v>
      </c>
      <c r="D25" s="23" t="s">
        <v>17</v>
      </c>
      <c r="E25" s="24">
        <v>212</v>
      </c>
      <c r="F25" s="26">
        <v>179</v>
      </c>
      <c r="G25" s="24">
        <v>219</v>
      </c>
      <c r="H25" s="24">
        <v>222</v>
      </c>
      <c r="I25" s="24">
        <v>215</v>
      </c>
      <c r="J25" s="24">
        <v>214</v>
      </c>
      <c r="K25" s="24">
        <v>218</v>
      </c>
      <c r="L25" s="24">
        <v>211</v>
      </c>
      <c r="M25" s="38">
        <v>224</v>
      </c>
      <c r="N25" s="24">
        <v>232</v>
      </c>
      <c r="O25" s="24">
        <v>230</v>
      </c>
      <c r="P25" s="76">
        <v>209</v>
      </c>
      <c r="Q25" s="63">
        <v>226</v>
      </c>
      <c r="R25" s="24">
        <v>224</v>
      </c>
      <c r="S25" s="28">
        <f t="shared" si="0"/>
        <v>3035</v>
      </c>
      <c r="T25" s="30">
        <f t="shared" si="1"/>
        <v>14</v>
      </c>
      <c r="U25" s="31">
        <f t="shared" si="2"/>
        <v>7.226190476190476</v>
      </c>
      <c r="V25" s="75">
        <f t="shared" si="3"/>
        <v>2647</v>
      </c>
    </row>
    <row r="26" spans="1:22" ht="12.75">
      <c r="A26" s="20" t="s">
        <v>62</v>
      </c>
      <c r="B26" s="21" t="s">
        <v>63</v>
      </c>
      <c r="C26" s="22" t="s">
        <v>56</v>
      </c>
      <c r="D26" s="23" t="s">
        <v>25</v>
      </c>
      <c r="E26" s="24">
        <v>243</v>
      </c>
      <c r="F26" s="26">
        <v>239</v>
      </c>
      <c r="G26" s="24">
        <v>266</v>
      </c>
      <c r="H26" s="24">
        <v>251</v>
      </c>
      <c r="I26" s="24">
        <v>257</v>
      </c>
      <c r="J26" s="24">
        <v>245</v>
      </c>
      <c r="K26" s="24">
        <v>256</v>
      </c>
      <c r="L26" s="24">
        <v>244</v>
      </c>
      <c r="M26" s="24">
        <v>254</v>
      </c>
      <c r="N26" s="24">
        <v>240</v>
      </c>
      <c r="O26" s="24">
        <v>270</v>
      </c>
      <c r="P26" s="123">
        <v>252</v>
      </c>
      <c r="Q26" s="63">
        <v>240</v>
      </c>
      <c r="R26" s="24">
        <v>251</v>
      </c>
      <c r="S26" s="28">
        <f t="shared" si="0"/>
        <v>3508</v>
      </c>
      <c r="T26" s="30">
        <f t="shared" si="1"/>
        <v>14</v>
      </c>
      <c r="U26" s="31">
        <f t="shared" si="2"/>
        <v>8.352380952380953</v>
      </c>
      <c r="V26" s="75">
        <f t="shared" si="3"/>
        <v>3029</v>
      </c>
    </row>
    <row r="27" spans="1:22" ht="12.75">
      <c r="A27" s="20" t="s">
        <v>109</v>
      </c>
      <c r="B27" s="47" t="s">
        <v>219</v>
      </c>
      <c r="C27" s="50" t="s">
        <v>89</v>
      </c>
      <c r="D27" s="49" t="s">
        <v>17</v>
      </c>
      <c r="E27" s="36">
        <v>226</v>
      </c>
      <c r="F27" s="30">
        <v>234</v>
      </c>
      <c r="G27" s="24">
        <v>232</v>
      </c>
      <c r="H27" s="24">
        <v>257</v>
      </c>
      <c r="I27" s="28">
        <v>242</v>
      </c>
      <c r="J27" s="24">
        <v>215</v>
      </c>
      <c r="K27" s="28">
        <v>245</v>
      </c>
      <c r="L27" s="28">
        <v>248</v>
      </c>
      <c r="M27" s="28">
        <v>230</v>
      </c>
      <c r="N27" s="24">
        <v>251</v>
      </c>
      <c r="O27" s="28">
        <v>254</v>
      </c>
      <c r="P27" s="76">
        <v>246</v>
      </c>
      <c r="Q27" s="77">
        <v>223</v>
      </c>
      <c r="R27" s="24">
        <v>249</v>
      </c>
      <c r="S27" s="28">
        <f t="shared" si="0"/>
        <v>3352</v>
      </c>
      <c r="T27" s="30">
        <f t="shared" si="1"/>
        <v>14</v>
      </c>
      <c r="U27" s="31">
        <f t="shared" si="2"/>
        <v>7.980952380952381</v>
      </c>
      <c r="V27" s="75">
        <f t="shared" si="3"/>
        <v>2914</v>
      </c>
    </row>
    <row r="28" spans="1:22" ht="12.75">
      <c r="A28" s="20" t="s">
        <v>87</v>
      </c>
      <c r="B28" s="21" t="s">
        <v>88</v>
      </c>
      <c r="C28" s="22" t="s">
        <v>89</v>
      </c>
      <c r="D28" s="23" t="s">
        <v>31</v>
      </c>
      <c r="E28" s="24">
        <v>188</v>
      </c>
      <c r="F28" s="26">
        <v>219</v>
      </c>
      <c r="G28" s="24">
        <v>216</v>
      </c>
      <c r="H28" s="24">
        <v>238</v>
      </c>
      <c r="I28" s="24">
        <v>218</v>
      </c>
      <c r="J28" s="24">
        <v>162</v>
      </c>
      <c r="K28" s="24">
        <v>237</v>
      </c>
      <c r="L28" s="24">
        <v>218</v>
      </c>
      <c r="M28" s="24">
        <v>221</v>
      </c>
      <c r="N28" s="24">
        <v>218</v>
      </c>
      <c r="O28" s="24">
        <v>217</v>
      </c>
      <c r="P28" s="76">
        <v>232</v>
      </c>
      <c r="Q28" s="63">
        <v>223</v>
      </c>
      <c r="R28" s="24">
        <v>216</v>
      </c>
      <c r="S28" s="28">
        <f t="shared" si="0"/>
        <v>3023</v>
      </c>
      <c r="T28" s="30">
        <f t="shared" si="1"/>
        <v>14</v>
      </c>
      <c r="U28" s="31">
        <f t="shared" si="2"/>
        <v>7.197619047619048</v>
      </c>
      <c r="V28" s="75">
        <f t="shared" si="3"/>
        <v>2673</v>
      </c>
    </row>
    <row r="29" spans="1:22" ht="12.75">
      <c r="A29" s="20" t="s">
        <v>60</v>
      </c>
      <c r="B29" s="21" t="s">
        <v>61</v>
      </c>
      <c r="C29" s="22" t="s">
        <v>56</v>
      </c>
      <c r="D29" s="23" t="s">
        <v>18</v>
      </c>
      <c r="E29" s="24">
        <v>233</v>
      </c>
      <c r="F29" s="26">
        <v>207</v>
      </c>
      <c r="G29" s="24">
        <v>243</v>
      </c>
      <c r="H29" s="24">
        <v>245</v>
      </c>
      <c r="I29" s="24">
        <v>239</v>
      </c>
      <c r="J29" s="24">
        <v>233</v>
      </c>
      <c r="K29" s="24">
        <v>239</v>
      </c>
      <c r="L29" s="24">
        <v>230</v>
      </c>
      <c r="M29" s="24">
        <v>239</v>
      </c>
      <c r="N29" s="24">
        <v>235</v>
      </c>
      <c r="O29" s="24">
        <v>236</v>
      </c>
      <c r="P29" s="123">
        <v>245</v>
      </c>
      <c r="Q29" s="63">
        <v>246</v>
      </c>
      <c r="R29" s="24">
        <v>224</v>
      </c>
      <c r="S29" s="28">
        <f t="shared" si="0"/>
        <v>3294</v>
      </c>
      <c r="T29" s="30">
        <f t="shared" si="1"/>
        <v>14</v>
      </c>
      <c r="U29" s="31">
        <f t="shared" si="2"/>
        <v>7.8428571428571425</v>
      </c>
      <c r="V29" s="75">
        <f t="shared" si="3"/>
        <v>2863</v>
      </c>
    </row>
    <row r="30" spans="1:22" ht="12.75">
      <c r="A30" s="20" t="s">
        <v>57</v>
      </c>
      <c r="B30" s="21" t="s">
        <v>58</v>
      </c>
      <c r="C30" s="22" t="s">
        <v>56</v>
      </c>
      <c r="D30" s="23" t="s">
        <v>59</v>
      </c>
      <c r="E30" s="24">
        <v>291</v>
      </c>
      <c r="F30" s="26">
        <v>293</v>
      </c>
      <c r="G30" s="24">
        <v>297</v>
      </c>
      <c r="H30" s="24">
        <v>295</v>
      </c>
      <c r="I30" s="28">
        <v>296</v>
      </c>
      <c r="J30" s="24">
        <v>283</v>
      </c>
      <c r="K30" s="24">
        <v>293</v>
      </c>
      <c r="L30" s="24">
        <v>296</v>
      </c>
      <c r="M30" s="24">
        <v>297</v>
      </c>
      <c r="N30" s="24">
        <v>293</v>
      </c>
      <c r="O30" s="24">
        <v>296</v>
      </c>
      <c r="P30" s="123">
        <v>296</v>
      </c>
      <c r="Q30" s="63">
        <v>293</v>
      </c>
      <c r="R30" s="24">
        <v>296</v>
      </c>
      <c r="S30" s="28">
        <f t="shared" si="0"/>
        <v>4115</v>
      </c>
      <c r="T30" s="30">
        <f t="shared" si="1"/>
        <v>14</v>
      </c>
      <c r="U30" s="31">
        <f t="shared" si="2"/>
        <v>9.797619047619047</v>
      </c>
      <c r="V30" s="75">
        <f t="shared" si="3"/>
        <v>3541</v>
      </c>
    </row>
    <row r="31" spans="1:22" ht="12.75">
      <c r="A31" s="20" t="s">
        <v>175</v>
      </c>
      <c r="B31" s="21" t="s">
        <v>176</v>
      </c>
      <c r="C31" s="35" t="s">
        <v>170</v>
      </c>
      <c r="D31" s="23" t="s">
        <v>17</v>
      </c>
      <c r="E31" s="24">
        <v>250</v>
      </c>
      <c r="F31" s="26">
        <v>230</v>
      </c>
      <c r="G31" s="24">
        <v>112</v>
      </c>
      <c r="H31" s="24">
        <v>225</v>
      </c>
      <c r="I31" s="24">
        <v>234</v>
      </c>
      <c r="J31" s="24">
        <v>215</v>
      </c>
      <c r="K31" s="24">
        <v>220</v>
      </c>
      <c r="L31" s="24">
        <v>246</v>
      </c>
      <c r="M31" s="38">
        <v>247</v>
      </c>
      <c r="N31" s="24">
        <v>247</v>
      </c>
      <c r="O31" s="24"/>
      <c r="P31" s="76">
        <v>250</v>
      </c>
      <c r="Q31" s="63">
        <v>231</v>
      </c>
      <c r="R31" s="24">
        <v>240</v>
      </c>
      <c r="S31" s="28">
        <f t="shared" si="0"/>
        <v>2947</v>
      </c>
      <c r="T31" s="30">
        <f t="shared" si="1"/>
        <v>13</v>
      </c>
      <c r="U31" s="31">
        <f t="shared" si="2"/>
        <v>7.556410256410256</v>
      </c>
      <c r="V31" s="75">
        <f aca="true" t="shared" si="4" ref="V31:V40">S31-SMALL(E31:R31,1)</f>
        <v>2835</v>
      </c>
    </row>
    <row r="32" spans="1:22" ht="12.75">
      <c r="A32" s="20" t="s">
        <v>105</v>
      </c>
      <c r="B32" s="21" t="s">
        <v>106</v>
      </c>
      <c r="C32" s="22" t="s">
        <v>89</v>
      </c>
      <c r="D32" s="23" t="s">
        <v>17</v>
      </c>
      <c r="E32" s="24">
        <v>265</v>
      </c>
      <c r="F32" s="26">
        <v>254</v>
      </c>
      <c r="G32" s="24">
        <v>253</v>
      </c>
      <c r="H32" s="24">
        <v>252</v>
      </c>
      <c r="I32" s="24">
        <v>240</v>
      </c>
      <c r="J32" s="24"/>
      <c r="K32" s="24">
        <v>250</v>
      </c>
      <c r="L32" s="24">
        <v>251</v>
      </c>
      <c r="M32" s="24">
        <v>254</v>
      </c>
      <c r="N32" s="24">
        <v>250</v>
      </c>
      <c r="O32" s="24">
        <v>270</v>
      </c>
      <c r="P32" s="76">
        <v>250</v>
      </c>
      <c r="Q32" s="63">
        <v>262</v>
      </c>
      <c r="R32" s="24">
        <v>264</v>
      </c>
      <c r="S32" s="28">
        <f t="shared" si="0"/>
        <v>3315</v>
      </c>
      <c r="T32" s="30">
        <f t="shared" si="1"/>
        <v>13</v>
      </c>
      <c r="U32" s="31">
        <f t="shared" si="2"/>
        <v>8.5</v>
      </c>
      <c r="V32" s="75">
        <f t="shared" si="4"/>
        <v>3075</v>
      </c>
    </row>
    <row r="33" spans="1:22" ht="12.75">
      <c r="A33" s="20" t="s">
        <v>164</v>
      </c>
      <c r="B33" s="21" t="s">
        <v>165</v>
      </c>
      <c r="C33" s="22" t="s">
        <v>159</v>
      </c>
      <c r="D33" s="23" t="s">
        <v>31</v>
      </c>
      <c r="E33" s="24">
        <v>223</v>
      </c>
      <c r="F33" s="26">
        <v>241</v>
      </c>
      <c r="G33" s="38">
        <v>258</v>
      </c>
      <c r="H33" s="24">
        <v>261</v>
      </c>
      <c r="I33" s="24">
        <v>253</v>
      </c>
      <c r="J33" s="24">
        <v>233</v>
      </c>
      <c r="K33" s="24">
        <v>240</v>
      </c>
      <c r="L33" s="24"/>
      <c r="M33" s="24">
        <v>249</v>
      </c>
      <c r="N33" s="24">
        <v>240</v>
      </c>
      <c r="O33" s="24">
        <v>257</v>
      </c>
      <c r="P33" s="76">
        <v>233</v>
      </c>
      <c r="Q33" s="63">
        <v>246</v>
      </c>
      <c r="R33" s="24">
        <v>234</v>
      </c>
      <c r="S33" s="28">
        <f t="shared" si="0"/>
        <v>3168</v>
      </c>
      <c r="T33" s="30">
        <f t="shared" si="1"/>
        <v>13</v>
      </c>
      <c r="U33" s="31">
        <f t="shared" si="2"/>
        <v>8.123076923076923</v>
      </c>
      <c r="V33" s="75">
        <f t="shared" si="4"/>
        <v>2945</v>
      </c>
    </row>
    <row r="34" spans="1:22" ht="12.75">
      <c r="A34" s="20" t="s">
        <v>74</v>
      </c>
      <c r="B34" s="21" t="s">
        <v>75</v>
      </c>
      <c r="C34" s="22" t="s">
        <v>56</v>
      </c>
      <c r="D34" s="23" t="s">
        <v>31</v>
      </c>
      <c r="E34" s="24">
        <v>259</v>
      </c>
      <c r="F34" s="26">
        <v>258</v>
      </c>
      <c r="G34" s="36"/>
      <c r="H34" s="24">
        <v>262</v>
      </c>
      <c r="I34" s="24">
        <v>246</v>
      </c>
      <c r="J34" s="71">
        <v>258</v>
      </c>
      <c r="K34" s="24">
        <v>250</v>
      </c>
      <c r="L34" s="24">
        <v>251</v>
      </c>
      <c r="M34" s="24">
        <v>261</v>
      </c>
      <c r="N34" s="24">
        <v>259</v>
      </c>
      <c r="O34" s="24">
        <v>271</v>
      </c>
      <c r="P34" s="123">
        <v>250</v>
      </c>
      <c r="Q34" s="63">
        <v>251</v>
      </c>
      <c r="R34" s="24">
        <v>257</v>
      </c>
      <c r="S34" s="28">
        <f t="shared" si="0"/>
        <v>3333</v>
      </c>
      <c r="T34" s="30">
        <f t="shared" si="1"/>
        <v>13</v>
      </c>
      <c r="U34" s="31">
        <f t="shared" si="2"/>
        <v>8.546153846153846</v>
      </c>
      <c r="V34" s="75">
        <f t="shared" si="4"/>
        <v>3087</v>
      </c>
    </row>
    <row r="35" spans="1:22" ht="12.75">
      <c r="A35" s="20" t="s">
        <v>126</v>
      </c>
      <c r="B35" s="21" t="s">
        <v>127</v>
      </c>
      <c r="C35" s="22" t="s">
        <v>128</v>
      </c>
      <c r="D35" s="23" t="s">
        <v>17</v>
      </c>
      <c r="E35" s="24">
        <v>207</v>
      </c>
      <c r="F35" s="26">
        <v>229</v>
      </c>
      <c r="G35" s="24">
        <v>245</v>
      </c>
      <c r="H35" s="24">
        <v>247</v>
      </c>
      <c r="I35" s="24">
        <v>250</v>
      </c>
      <c r="J35" s="24">
        <v>226</v>
      </c>
      <c r="K35" s="24">
        <v>245</v>
      </c>
      <c r="L35" s="24">
        <v>240</v>
      </c>
      <c r="M35" s="24">
        <v>250</v>
      </c>
      <c r="N35" s="24">
        <v>256</v>
      </c>
      <c r="O35" s="24">
        <v>252</v>
      </c>
      <c r="P35" s="76">
        <v>250</v>
      </c>
      <c r="Q35" s="63">
        <v>250</v>
      </c>
      <c r="R35" s="24"/>
      <c r="S35" s="28">
        <f aca="true" t="shared" si="5" ref="S35:S66">E35+F35+G35+H35+I35+J35+K35+L35+M35+N35+O35+P35+Q35+R35</f>
        <v>3147</v>
      </c>
      <c r="T35" s="30">
        <f aca="true" t="shared" si="6" ref="T35:T66">IF(E35,1,0)+IF(F35,1,0)+IF(G35,1,0)+IF(H35,1,0)+IF(I35,1,0)+IF(J35,1,0)+IF(K35,1,0)+IF(L35,1,0)+IF(M35,1,0)+IF(N35,1,0)+IF(O35,1,0)+IF(P35,1,0)+IF(Q35,1,0)+IF(R35,1,0)</f>
        <v>13</v>
      </c>
      <c r="U35" s="31">
        <f aca="true" t="shared" si="7" ref="U35:U66">S35/(T35*30)</f>
        <v>8.069230769230769</v>
      </c>
      <c r="V35" s="75">
        <f t="shared" si="4"/>
        <v>2940</v>
      </c>
    </row>
    <row r="36" spans="1:22" ht="12.75">
      <c r="A36" s="20" t="s">
        <v>110</v>
      </c>
      <c r="B36" s="21" t="s">
        <v>111</v>
      </c>
      <c r="C36" s="22" t="s">
        <v>112</v>
      </c>
      <c r="D36" s="23" t="s">
        <v>31</v>
      </c>
      <c r="E36" s="24">
        <v>162</v>
      </c>
      <c r="F36" s="26">
        <v>151</v>
      </c>
      <c r="G36" s="28">
        <v>170</v>
      </c>
      <c r="H36" s="24">
        <v>164</v>
      </c>
      <c r="I36" s="24">
        <v>178</v>
      </c>
      <c r="J36" s="24">
        <v>172</v>
      </c>
      <c r="K36" s="24">
        <v>153</v>
      </c>
      <c r="L36" s="24"/>
      <c r="M36" s="24">
        <v>174</v>
      </c>
      <c r="N36" s="24">
        <v>185</v>
      </c>
      <c r="O36" s="24">
        <v>196</v>
      </c>
      <c r="P36" s="123">
        <v>188</v>
      </c>
      <c r="Q36" s="63">
        <v>206</v>
      </c>
      <c r="R36" s="24">
        <v>159</v>
      </c>
      <c r="S36" s="28">
        <f t="shared" si="5"/>
        <v>2258</v>
      </c>
      <c r="T36" s="30">
        <f t="shared" si="6"/>
        <v>13</v>
      </c>
      <c r="U36" s="31">
        <f t="shared" si="7"/>
        <v>5.78974358974359</v>
      </c>
      <c r="V36" s="75">
        <f t="shared" si="4"/>
        <v>2107</v>
      </c>
    </row>
    <row r="37" spans="1:22" ht="12.75">
      <c r="A37" s="32" t="s">
        <v>15</v>
      </c>
      <c r="B37" s="21" t="s">
        <v>16</v>
      </c>
      <c r="C37" s="22" t="s">
        <v>10</v>
      </c>
      <c r="D37" s="23" t="s">
        <v>17</v>
      </c>
      <c r="E37" s="24">
        <v>245</v>
      </c>
      <c r="F37" s="26">
        <v>234</v>
      </c>
      <c r="G37" s="24">
        <v>242</v>
      </c>
      <c r="H37" s="24">
        <v>250</v>
      </c>
      <c r="I37" s="24">
        <v>240</v>
      </c>
      <c r="J37" s="24">
        <v>236</v>
      </c>
      <c r="K37" s="24">
        <v>238</v>
      </c>
      <c r="L37" s="24">
        <v>237</v>
      </c>
      <c r="M37" s="24">
        <v>254</v>
      </c>
      <c r="N37" s="24">
        <v>243</v>
      </c>
      <c r="O37" s="24"/>
      <c r="P37" s="76">
        <v>231</v>
      </c>
      <c r="Q37" s="63">
        <v>240</v>
      </c>
      <c r="R37" s="24">
        <v>240</v>
      </c>
      <c r="S37" s="28">
        <f t="shared" si="5"/>
        <v>3130</v>
      </c>
      <c r="T37" s="30">
        <f t="shared" si="6"/>
        <v>13</v>
      </c>
      <c r="U37" s="31">
        <f t="shared" si="7"/>
        <v>8.025641025641026</v>
      </c>
      <c r="V37" s="75">
        <f t="shared" si="4"/>
        <v>2899</v>
      </c>
    </row>
    <row r="38" spans="1:22" ht="12.75">
      <c r="A38" s="20" t="s">
        <v>12</v>
      </c>
      <c r="B38" s="21" t="s">
        <v>13</v>
      </c>
      <c r="C38" s="22" t="s">
        <v>10</v>
      </c>
      <c r="D38" s="23" t="s">
        <v>14</v>
      </c>
      <c r="E38" s="71">
        <v>274</v>
      </c>
      <c r="F38" s="26">
        <v>239</v>
      </c>
      <c r="G38" s="24">
        <v>273</v>
      </c>
      <c r="H38" s="71">
        <v>269</v>
      </c>
      <c r="I38" s="24">
        <v>259</v>
      </c>
      <c r="J38" s="71">
        <v>277</v>
      </c>
      <c r="K38" s="24">
        <v>272</v>
      </c>
      <c r="L38" s="24">
        <v>281</v>
      </c>
      <c r="M38" s="38">
        <v>268</v>
      </c>
      <c r="N38" s="24">
        <v>265</v>
      </c>
      <c r="O38" s="24"/>
      <c r="P38" s="76">
        <v>265</v>
      </c>
      <c r="Q38" s="122">
        <v>272</v>
      </c>
      <c r="R38" s="24">
        <v>179</v>
      </c>
      <c r="S38" s="28">
        <f t="shared" si="5"/>
        <v>3393</v>
      </c>
      <c r="T38" s="30">
        <f t="shared" si="6"/>
        <v>13</v>
      </c>
      <c r="U38" s="31">
        <f t="shared" si="7"/>
        <v>8.7</v>
      </c>
      <c r="V38" s="75">
        <f t="shared" si="4"/>
        <v>3214</v>
      </c>
    </row>
    <row r="39" spans="1:22" ht="12.75">
      <c r="A39" s="20" t="s">
        <v>213</v>
      </c>
      <c r="B39" s="21" t="s">
        <v>9</v>
      </c>
      <c r="C39" s="22" t="s">
        <v>10</v>
      </c>
      <c r="D39" s="23" t="s">
        <v>36</v>
      </c>
      <c r="E39" s="71">
        <v>188</v>
      </c>
      <c r="F39" s="26">
        <v>215</v>
      </c>
      <c r="G39" s="24">
        <v>232</v>
      </c>
      <c r="H39" s="71">
        <v>203</v>
      </c>
      <c r="I39" s="24">
        <v>170</v>
      </c>
      <c r="J39" s="71">
        <v>207</v>
      </c>
      <c r="K39" s="24">
        <v>200</v>
      </c>
      <c r="L39" s="24">
        <v>207</v>
      </c>
      <c r="M39" s="38">
        <v>227</v>
      </c>
      <c r="N39" s="24">
        <v>213</v>
      </c>
      <c r="O39" s="24"/>
      <c r="P39" s="76">
        <v>206</v>
      </c>
      <c r="Q39" s="122">
        <v>233</v>
      </c>
      <c r="R39" s="24">
        <v>218</v>
      </c>
      <c r="S39" s="28">
        <f t="shared" si="5"/>
        <v>2719</v>
      </c>
      <c r="T39" s="30">
        <f t="shared" si="6"/>
        <v>13</v>
      </c>
      <c r="U39" s="31">
        <f t="shared" si="7"/>
        <v>6.971794871794872</v>
      </c>
      <c r="V39" s="75">
        <f t="shared" si="4"/>
        <v>2549</v>
      </c>
    </row>
    <row r="40" spans="1:22" ht="12.75">
      <c r="A40" s="20" t="s">
        <v>206</v>
      </c>
      <c r="B40" s="21" t="s">
        <v>207</v>
      </c>
      <c r="C40" s="22" t="s">
        <v>208</v>
      </c>
      <c r="D40" s="23" t="s">
        <v>31</v>
      </c>
      <c r="E40" s="24"/>
      <c r="F40" s="30">
        <v>183</v>
      </c>
      <c r="G40" s="24">
        <v>216</v>
      </c>
      <c r="H40" s="24">
        <v>199</v>
      </c>
      <c r="I40" s="24">
        <v>215</v>
      </c>
      <c r="J40" s="36">
        <v>211</v>
      </c>
      <c r="K40" s="24">
        <v>242</v>
      </c>
      <c r="L40" s="24">
        <v>222</v>
      </c>
      <c r="M40" s="24">
        <v>228</v>
      </c>
      <c r="N40" s="24">
        <v>218</v>
      </c>
      <c r="O40" s="24">
        <v>193</v>
      </c>
      <c r="P40" s="76">
        <v>222</v>
      </c>
      <c r="Q40" s="63">
        <v>198</v>
      </c>
      <c r="R40" s="24">
        <v>218</v>
      </c>
      <c r="S40" s="28">
        <f t="shared" si="5"/>
        <v>2765</v>
      </c>
      <c r="T40" s="30">
        <f t="shared" si="6"/>
        <v>13</v>
      </c>
      <c r="U40" s="31">
        <f t="shared" si="7"/>
        <v>7.089743589743589</v>
      </c>
      <c r="V40" s="75">
        <f t="shared" si="4"/>
        <v>2582</v>
      </c>
    </row>
    <row r="41" spans="1:21" ht="12.75">
      <c r="A41" s="20" t="s">
        <v>19</v>
      </c>
      <c r="B41" s="21" t="s">
        <v>20</v>
      </c>
      <c r="C41" s="35" t="s">
        <v>10</v>
      </c>
      <c r="D41" s="23" t="s">
        <v>17</v>
      </c>
      <c r="E41" s="24">
        <v>242</v>
      </c>
      <c r="F41" s="26">
        <v>251</v>
      </c>
      <c r="G41" s="24"/>
      <c r="H41" s="24">
        <v>252</v>
      </c>
      <c r="I41" s="24">
        <v>250</v>
      </c>
      <c r="J41" s="24">
        <v>257</v>
      </c>
      <c r="K41" s="24">
        <v>256</v>
      </c>
      <c r="L41" s="24">
        <v>262</v>
      </c>
      <c r="M41" s="24">
        <v>263</v>
      </c>
      <c r="N41" s="24"/>
      <c r="O41" s="24">
        <v>248</v>
      </c>
      <c r="P41" s="76">
        <v>250</v>
      </c>
      <c r="Q41" s="63">
        <v>266</v>
      </c>
      <c r="R41" s="24">
        <v>260</v>
      </c>
      <c r="S41" s="28">
        <f t="shared" si="5"/>
        <v>3057</v>
      </c>
      <c r="T41" s="30">
        <f t="shared" si="6"/>
        <v>12</v>
      </c>
      <c r="U41" s="31">
        <f t="shared" si="7"/>
        <v>8.491666666666667</v>
      </c>
    </row>
    <row r="42" spans="1:21" ht="12.75">
      <c r="A42" s="20" t="s">
        <v>262</v>
      </c>
      <c r="B42" s="21" t="s">
        <v>220</v>
      </c>
      <c r="C42" s="22" t="s">
        <v>138</v>
      </c>
      <c r="D42" s="23" t="s">
        <v>40</v>
      </c>
      <c r="E42" s="24">
        <v>158</v>
      </c>
      <c r="F42" s="26">
        <v>168</v>
      </c>
      <c r="G42" s="24">
        <v>204</v>
      </c>
      <c r="H42" s="24">
        <v>204</v>
      </c>
      <c r="I42" s="24">
        <v>192</v>
      </c>
      <c r="J42" s="24">
        <v>190</v>
      </c>
      <c r="K42" s="24"/>
      <c r="L42" s="24"/>
      <c r="M42" s="24">
        <v>189</v>
      </c>
      <c r="N42" s="24">
        <v>160</v>
      </c>
      <c r="O42" s="24">
        <v>161</v>
      </c>
      <c r="P42" s="76">
        <v>191</v>
      </c>
      <c r="Q42" s="63">
        <v>180</v>
      </c>
      <c r="R42" s="24">
        <v>150</v>
      </c>
      <c r="S42" s="28">
        <f t="shared" si="5"/>
        <v>2147</v>
      </c>
      <c r="T42" s="30">
        <f t="shared" si="6"/>
        <v>12</v>
      </c>
      <c r="U42" s="31">
        <f t="shared" si="7"/>
        <v>5.963888888888889</v>
      </c>
    </row>
    <row r="43" spans="1:21" ht="12.75">
      <c r="A43" s="20" t="s">
        <v>157</v>
      </c>
      <c r="B43" s="21" t="s">
        <v>158</v>
      </c>
      <c r="C43" s="22" t="s">
        <v>138</v>
      </c>
      <c r="D43" s="23" t="s">
        <v>28</v>
      </c>
      <c r="E43" s="24">
        <v>265</v>
      </c>
      <c r="F43" s="26">
        <v>264</v>
      </c>
      <c r="G43" s="24">
        <v>270</v>
      </c>
      <c r="H43" s="24">
        <v>245</v>
      </c>
      <c r="I43" s="24">
        <v>247</v>
      </c>
      <c r="J43" s="24">
        <v>229</v>
      </c>
      <c r="K43" s="24">
        <v>266</v>
      </c>
      <c r="L43" s="24">
        <v>278</v>
      </c>
      <c r="M43" s="24">
        <v>276</v>
      </c>
      <c r="N43" s="24">
        <v>270</v>
      </c>
      <c r="O43" s="24">
        <v>267</v>
      </c>
      <c r="P43" s="76"/>
      <c r="Q43" s="63"/>
      <c r="R43" s="24">
        <v>272</v>
      </c>
      <c r="S43" s="28">
        <f t="shared" si="5"/>
        <v>3149</v>
      </c>
      <c r="T43" s="30">
        <f t="shared" si="6"/>
        <v>12</v>
      </c>
      <c r="U43" s="31">
        <f t="shared" si="7"/>
        <v>8.747222222222222</v>
      </c>
    </row>
    <row r="44" spans="1:21" ht="12.75">
      <c r="A44" s="27" t="s">
        <v>211</v>
      </c>
      <c r="B44" s="59" t="s">
        <v>212</v>
      </c>
      <c r="C44" s="130" t="s">
        <v>208</v>
      </c>
      <c r="D44" s="132" t="s">
        <v>17</v>
      </c>
      <c r="E44" s="24">
        <v>139</v>
      </c>
      <c r="F44" s="30">
        <v>134</v>
      </c>
      <c r="G44" s="24"/>
      <c r="H44" s="24"/>
      <c r="I44" s="24">
        <v>138</v>
      </c>
      <c r="J44" s="24">
        <v>148</v>
      </c>
      <c r="K44" s="24">
        <v>165</v>
      </c>
      <c r="L44" s="24">
        <v>136</v>
      </c>
      <c r="M44" s="24">
        <v>132</v>
      </c>
      <c r="N44" s="24">
        <v>177</v>
      </c>
      <c r="O44" s="24">
        <v>152</v>
      </c>
      <c r="P44" s="76">
        <v>139</v>
      </c>
      <c r="Q44" s="63">
        <v>149</v>
      </c>
      <c r="R44" s="24">
        <v>129</v>
      </c>
      <c r="S44" s="28">
        <f t="shared" si="5"/>
        <v>1738</v>
      </c>
      <c r="T44" s="30">
        <f t="shared" si="6"/>
        <v>12</v>
      </c>
      <c r="U44" s="31">
        <f t="shared" si="7"/>
        <v>4.8277777777777775</v>
      </c>
    </row>
    <row r="45" spans="1:21" ht="12.75">
      <c r="A45" s="20" t="s">
        <v>162</v>
      </c>
      <c r="B45" s="21" t="s">
        <v>163</v>
      </c>
      <c r="C45" s="22" t="s">
        <v>159</v>
      </c>
      <c r="D45" s="23" t="s">
        <v>31</v>
      </c>
      <c r="E45" s="24">
        <v>192</v>
      </c>
      <c r="F45" s="26">
        <v>161</v>
      </c>
      <c r="G45" s="24">
        <v>112</v>
      </c>
      <c r="H45" s="24">
        <v>175</v>
      </c>
      <c r="I45" s="24"/>
      <c r="J45" s="24">
        <v>150</v>
      </c>
      <c r="K45" s="24">
        <v>184</v>
      </c>
      <c r="L45" s="24">
        <v>168</v>
      </c>
      <c r="M45" s="24">
        <v>155</v>
      </c>
      <c r="N45" s="24">
        <v>201</v>
      </c>
      <c r="O45" s="24"/>
      <c r="P45" s="76">
        <v>196</v>
      </c>
      <c r="Q45" s="63">
        <v>159</v>
      </c>
      <c r="R45" s="24">
        <v>199</v>
      </c>
      <c r="S45" s="28">
        <f t="shared" si="5"/>
        <v>2052</v>
      </c>
      <c r="T45" s="30">
        <f t="shared" si="6"/>
        <v>12</v>
      </c>
      <c r="U45" s="31">
        <f t="shared" si="7"/>
        <v>5.7</v>
      </c>
    </row>
    <row r="46" spans="1:21" ht="12.75">
      <c r="A46" s="20" t="s">
        <v>80</v>
      </c>
      <c r="B46" s="21" t="s">
        <v>81</v>
      </c>
      <c r="C46" s="22" t="s">
        <v>56</v>
      </c>
      <c r="D46" s="23" t="s">
        <v>36</v>
      </c>
      <c r="E46" s="24">
        <v>259</v>
      </c>
      <c r="F46" s="26">
        <v>251</v>
      </c>
      <c r="G46" s="24">
        <v>260</v>
      </c>
      <c r="H46" s="24">
        <v>240</v>
      </c>
      <c r="I46" s="71">
        <v>253</v>
      </c>
      <c r="J46" s="24">
        <v>260</v>
      </c>
      <c r="K46" s="24">
        <v>248</v>
      </c>
      <c r="L46" s="24">
        <v>255</v>
      </c>
      <c r="M46" s="24">
        <v>245</v>
      </c>
      <c r="N46" s="24">
        <v>242</v>
      </c>
      <c r="O46" s="24">
        <v>236</v>
      </c>
      <c r="P46" s="76">
        <v>239</v>
      </c>
      <c r="Q46" s="63"/>
      <c r="R46" s="24"/>
      <c r="S46" s="28">
        <f t="shared" si="5"/>
        <v>2988</v>
      </c>
      <c r="T46" s="30">
        <f t="shared" si="6"/>
        <v>12</v>
      </c>
      <c r="U46" s="31">
        <f t="shared" si="7"/>
        <v>8.3</v>
      </c>
    </row>
    <row r="47" spans="1:21" ht="12.75">
      <c r="A47" s="20" t="s">
        <v>117</v>
      </c>
      <c r="B47" s="21" t="s">
        <v>118</v>
      </c>
      <c r="C47" s="22" t="s">
        <v>112</v>
      </c>
      <c r="D47" s="23" t="s">
        <v>31</v>
      </c>
      <c r="E47" s="24">
        <v>154</v>
      </c>
      <c r="F47" s="26">
        <v>154</v>
      </c>
      <c r="G47" s="24">
        <v>138</v>
      </c>
      <c r="H47" s="24">
        <v>209</v>
      </c>
      <c r="I47" s="24">
        <v>172</v>
      </c>
      <c r="J47" s="24">
        <v>90</v>
      </c>
      <c r="K47" s="24"/>
      <c r="L47" s="24"/>
      <c r="M47" s="24">
        <v>232</v>
      </c>
      <c r="N47" s="24">
        <v>198</v>
      </c>
      <c r="O47" s="24">
        <v>204</v>
      </c>
      <c r="P47" s="76">
        <v>212</v>
      </c>
      <c r="Q47" s="63">
        <v>202</v>
      </c>
      <c r="R47" s="24">
        <v>215</v>
      </c>
      <c r="S47" s="28">
        <f t="shared" si="5"/>
        <v>2180</v>
      </c>
      <c r="T47" s="30">
        <f t="shared" si="6"/>
        <v>12</v>
      </c>
      <c r="U47" s="31">
        <f t="shared" si="7"/>
        <v>6.055555555555555</v>
      </c>
    </row>
    <row r="48" spans="1:21" ht="12.75">
      <c r="A48" s="20" t="s">
        <v>160</v>
      </c>
      <c r="B48" s="21" t="s">
        <v>161</v>
      </c>
      <c r="C48" s="22" t="s">
        <v>159</v>
      </c>
      <c r="D48" s="23" t="s">
        <v>25</v>
      </c>
      <c r="E48" s="24">
        <v>184</v>
      </c>
      <c r="F48" s="26">
        <v>202</v>
      </c>
      <c r="G48" s="24">
        <v>210</v>
      </c>
      <c r="H48" s="24">
        <v>199</v>
      </c>
      <c r="I48" s="24">
        <v>179</v>
      </c>
      <c r="J48" s="24"/>
      <c r="K48" s="24">
        <v>189</v>
      </c>
      <c r="L48" s="24">
        <v>139</v>
      </c>
      <c r="M48" s="24">
        <v>196</v>
      </c>
      <c r="N48" s="24">
        <v>228</v>
      </c>
      <c r="O48" s="24"/>
      <c r="P48" s="76">
        <v>142</v>
      </c>
      <c r="Q48" s="63">
        <v>144</v>
      </c>
      <c r="R48" s="24">
        <v>193</v>
      </c>
      <c r="S48" s="28">
        <f t="shared" si="5"/>
        <v>2205</v>
      </c>
      <c r="T48" s="30">
        <f t="shared" si="6"/>
        <v>12</v>
      </c>
      <c r="U48" s="31">
        <f t="shared" si="7"/>
        <v>6.125</v>
      </c>
    </row>
    <row r="49" spans="1:21" ht="12.75">
      <c r="A49" s="20" t="s">
        <v>173</v>
      </c>
      <c r="B49" s="21" t="s">
        <v>174</v>
      </c>
      <c r="C49" s="22" t="s">
        <v>170</v>
      </c>
      <c r="D49" s="23" t="s">
        <v>31</v>
      </c>
      <c r="E49" s="24">
        <v>246</v>
      </c>
      <c r="F49" s="26"/>
      <c r="G49" s="24"/>
      <c r="H49" s="24">
        <v>235</v>
      </c>
      <c r="I49" s="24">
        <v>232</v>
      </c>
      <c r="J49" s="24">
        <v>207</v>
      </c>
      <c r="K49" s="71">
        <v>246</v>
      </c>
      <c r="L49" s="24">
        <v>250</v>
      </c>
      <c r="M49" s="38">
        <v>242</v>
      </c>
      <c r="N49" s="24">
        <v>246</v>
      </c>
      <c r="O49" s="24">
        <v>250</v>
      </c>
      <c r="P49" s="76">
        <v>225</v>
      </c>
      <c r="Q49" s="63">
        <v>241</v>
      </c>
      <c r="R49" s="24">
        <v>260</v>
      </c>
      <c r="S49" s="28">
        <f t="shared" si="5"/>
        <v>2880</v>
      </c>
      <c r="T49" s="30">
        <f t="shared" si="6"/>
        <v>12</v>
      </c>
      <c r="U49" s="31">
        <f t="shared" si="7"/>
        <v>8</v>
      </c>
    </row>
    <row r="50" spans="1:21" ht="12.75">
      <c r="A50" s="40" t="s">
        <v>92</v>
      </c>
      <c r="B50" s="21" t="s">
        <v>93</v>
      </c>
      <c r="C50" s="22" t="s">
        <v>10</v>
      </c>
      <c r="D50" s="23" t="s">
        <v>25</v>
      </c>
      <c r="E50" s="26">
        <v>193</v>
      </c>
      <c r="F50" s="26">
        <v>202</v>
      </c>
      <c r="G50" s="24">
        <v>224</v>
      </c>
      <c r="H50" s="30">
        <v>231</v>
      </c>
      <c r="I50" s="24">
        <v>226</v>
      </c>
      <c r="J50" s="30">
        <v>213</v>
      </c>
      <c r="K50" s="24">
        <v>235</v>
      </c>
      <c r="L50" s="30">
        <v>185</v>
      </c>
      <c r="M50" s="24">
        <v>90</v>
      </c>
      <c r="N50" s="30">
        <v>296</v>
      </c>
      <c r="O50" s="24">
        <v>201</v>
      </c>
      <c r="P50" s="30"/>
      <c r="Q50" s="63"/>
      <c r="R50" s="30">
        <v>215</v>
      </c>
      <c r="S50" s="28">
        <f t="shared" si="5"/>
        <v>2511</v>
      </c>
      <c r="T50" s="30">
        <f t="shared" si="6"/>
        <v>12</v>
      </c>
      <c r="U50" s="31">
        <f t="shared" si="7"/>
        <v>6.975</v>
      </c>
    </row>
    <row r="51" spans="1:21" ht="12.75">
      <c r="A51" s="40" t="s">
        <v>54</v>
      </c>
      <c r="B51" s="21" t="s">
        <v>55</v>
      </c>
      <c r="C51" s="22" t="s">
        <v>56</v>
      </c>
      <c r="D51" s="23" t="s">
        <v>17</v>
      </c>
      <c r="E51" s="26"/>
      <c r="F51" s="26"/>
      <c r="G51" s="24">
        <v>262</v>
      </c>
      <c r="H51" s="30">
        <v>253</v>
      </c>
      <c r="I51" s="24">
        <v>251</v>
      </c>
      <c r="J51" s="30">
        <v>176</v>
      </c>
      <c r="K51" s="24">
        <v>246</v>
      </c>
      <c r="L51" s="30">
        <v>269</v>
      </c>
      <c r="M51" s="24">
        <v>243</v>
      </c>
      <c r="N51" s="30">
        <v>263</v>
      </c>
      <c r="O51" s="24">
        <v>246</v>
      </c>
      <c r="P51" s="166">
        <v>269</v>
      </c>
      <c r="Q51" s="63">
        <v>262</v>
      </c>
      <c r="R51" s="30">
        <v>273</v>
      </c>
      <c r="S51" s="28">
        <f t="shared" si="5"/>
        <v>3013</v>
      </c>
      <c r="T51" s="30">
        <f t="shared" si="6"/>
        <v>12</v>
      </c>
      <c r="U51" s="31">
        <f t="shared" si="7"/>
        <v>8.369444444444444</v>
      </c>
    </row>
    <row r="52" spans="1:21" ht="12.75">
      <c r="A52" s="44" t="s">
        <v>41</v>
      </c>
      <c r="B52" s="21" t="s">
        <v>42</v>
      </c>
      <c r="C52" s="22" t="s">
        <v>43</v>
      </c>
      <c r="D52" s="23" t="s">
        <v>31</v>
      </c>
      <c r="E52" s="26">
        <v>215</v>
      </c>
      <c r="F52" s="26">
        <v>213</v>
      </c>
      <c r="G52" s="24">
        <v>227</v>
      </c>
      <c r="H52" s="30"/>
      <c r="I52" s="24">
        <v>222</v>
      </c>
      <c r="J52" s="30">
        <v>181</v>
      </c>
      <c r="K52" s="24">
        <v>224</v>
      </c>
      <c r="L52" s="30">
        <v>223</v>
      </c>
      <c r="M52" s="24">
        <v>237</v>
      </c>
      <c r="N52" s="30"/>
      <c r="O52" s="24">
        <v>216</v>
      </c>
      <c r="P52" s="30">
        <v>221</v>
      </c>
      <c r="Q52" s="63">
        <v>223</v>
      </c>
      <c r="R52" s="30">
        <v>257</v>
      </c>
      <c r="S52" s="28">
        <f t="shared" si="5"/>
        <v>2659</v>
      </c>
      <c r="T52" s="30">
        <f t="shared" si="6"/>
        <v>12</v>
      </c>
      <c r="U52" s="31">
        <f t="shared" si="7"/>
        <v>7.386111111111111</v>
      </c>
    </row>
    <row r="53" spans="1:21" ht="12.75">
      <c r="A53" s="20" t="s">
        <v>145</v>
      </c>
      <c r="B53" s="21" t="s">
        <v>146</v>
      </c>
      <c r="C53" s="22" t="s">
        <v>138</v>
      </c>
      <c r="D53" s="23" t="s">
        <v>28</v>
      </c>
      <c r="E53" s="24">
        <v>249</v>
      </c>
      <c r="F53" s="26">
        <v>201</v>
      </c>
      <c r="G53" s="26"/>
      <c r="H53" s="24">
        <v>221</v>
      </c>
      <c r="I53" s="24">
        <v>210</v>
      </c>
      <c r="J53" s="24"/>
      <c r="K53" s="24">
        <v>237</v>
      </c>
      <c r="L53" s="24">
        <v>234</v>
      </c>
      <c r="M53" s="24">
        <v>241</v>
      </c>
      <c r="N53" s="24">
        <v>244</v>
      </c>
      <c r="O53" s="24">
        <v>254</v>
      </c>
      <c r="P53" s="76">
        <v>255</v>
      </c>
      <c r="Q53" s="63"/>
      <c r="R53" s="24">
        <v>258</v>
      </c>
      <c r="S53" s="28">
        <f t="shared" si="5"/>
        <v>2604</v>
      </c>
      <c r="T53" s="30">
        <f t="shared" si="6"/>
        <v>11</v>
      </c>
      <c r="U53" s="31">
        <f t="shared" si="7"/>
        <v>7.890909090909091</v>
      </c>
    </row>
    <row r="54" spans="1:21" ht="12.75">
      <c r="A54" s="20" t="s">
        <v>34</v>
      </c>
      <c r="B54" s="21" t="s">
        <v>35</v>
      </c>
      <c r="C54" s="22" t="s">
        <v>10</v>
      </c>
      <c r="D54" s="23" t="s">
        <v>36</v>
      </c>
      <c r="E54" s="24">
        <v>214</v>
      </c>
      <c r="F54" s="26">
        <v>212</v>
      </c>
      <c r="G54" s="24">
        <v>188</v>
      </c>
      <c r="H54" s="24">
        <v>215</v>
      </c>
      <c r="I54" s="24">
        <v>61</v>
      </c>
      <c r="J54" s="24"/>
      <c r="K54" s="24"/>
      <c r="L54" s="24"/>
      <c r="M54" s="24">
        <v>217</v>
      </c>
      <c r="N54" s="24">
        <v>244</v>
      </c>
      <c r="O54" s="24">
        <v>243</v>
      </c>
      <c r="P54" s="76">
        <v>212</v>
      </c>
      <c r="Q54" s="63">
        <v>211</v>
      </c>
      <c r="R54" s="24">
        <v>250</v>
      </c>
      <c r="S54" s="28">
        <f t="shared" si="5"/>
        <v>2267</v>
      </c>
      <c r="T54" s="30">
        <f t="shared" si="6"/>
        <v>11</v>
      </c>
      <c r="U54" s="31">
        <f t="shared" si="7"/>
        <v>6.86969696969697</v>
      </c>
    </row>
    <row r="55" spans="1:21" ht="12.75">
      <c r="A55" s="20" t="s">
        <v>151</v>
      </c>
      <c r="B55" s="21" t="s">
        <v>152</v>
      </c>
      <c r="C55" s="22" t="s">
        <v>138</v>
      </c>
      <c r="D55" s="23" t="s">
        <v>31</v>
      </c>
      <c r="E55" s="24">
        <v>173</v>
      </c>
      <c r="F55" s="26">
        <v>218</v>
      </c>
      <c r="G55" s="24">
        <v>180</v>
      </c>
      <c r="H55" s="24">
        <v>200</v>
      </c>
      <c r="I55" s="24"/>
      <c r="J55" s="24">
        <v>166</v>
      </c>
      <c r="K55" s="24">
        <v>208</v>
      </c>
      <c r="L55" s="24"/>
      <c r="M55" s="24">
        <v>182</v>
      </c>
      <c r="N55" s="24">
        <v>195</v>
      </c>
      <c r="O55" s="24"/>
      <c r="P55" s="76">
        <v>195</v>
      </c>
      <c r="Q55" s="63">
        <v>223</v>
      </c>
      <c r="R55" s="24">
        <v>223</v>
      </c>
      <c r="S55" s="28">
        <f t="shared" si="5"/>
        <v>2163</v>
      </c>
      <c r="T55" s="30">
        <f t="shared" si="6"/>
        <v>11</v>
      </c>
      <c r="U55" s="31">
        <f t="shared" si="7"/>
        <v>6.554545454545455</v>
      </c>
    </row>
    <row r="56" spans="1:21" ht="12.75">
      <c r="A56" s="20" t="s">
        <v>66</v>
      </c>
      <c r="B56" s="21" t="s">
        <v>67</v>
      </c>
      <c r="C56" s="22" t="s">
        <v>56</v>
      </c>
      <c r="D56" s="23" t="s">
        <v>17</v>
      </c>
      <c r="E56" s="24">
        <v>260</v>
      </c>
      <c r="F56" s="26">
        <v>226</v>
      </c>
      <c r="G56" s="38"/>
      <c r="H56" s="24">
        <v>226</v>
      </c>
      <c r="I56" s="24"/>
      <c r="J56" s="24">
        <v>216</v>
      </c>
      <c r="K56" s="24">
        <v>239</v>
      </c>
      <c r="L56" s="24">
        <v>251</v>
      </c>
      <c r="M56" s="24">
        <v>237</v>
      </c>
      <c r="N56" s="24"/>
      <c r="O56" s="24">
        <v>267</v>
      </c>
      <c r="P56" s="123">
        <v>242</v>
      </c>
      <c r="Q56" s="63">
        <v>264</v>
      </c>
      <c r="R56" s="24">
        <v>258</v>
      </c>
      <c r="S56" s="28">
        <f t="shared" si="5"/>
        <v>2686</v>
      </c>
      <c r="T56" s="30">
        <f t="shared" si="6"/>
        <v>11</v>
      </c>
      <c r="U56" s="31">
        <f t="shared" si="7"/>
        <v>8.139393939393939</v>
      </c>
    </row>
    <row r="57" spans="1:21" ht="12.75">
      <c r="A57" s="20" t="s">
        <v>44</v>
      </c>
      <c r="B57" s="21" t="s">
        <v>45</v>
      </c>
      <c r="C57" s="22" t="s">
        <v>43</v>
      </c>
      <c r="D57" s="23" t="s">
        <v>28</v>
      </c>
      <c r="E57" s="24">
        <v>209</v>
      </c>
      <c r="F57" s="26">
        <v>221</v>
      </c>
      <c r="G57" s="38">
        <v>216</v>
      </c>
      <c r="H57" s="24">
        <v>226</v>
      </c>
      <c r="I57" s="24"/>
      <c r="J57" s="24">
        <v>174</v>
      </c>
      <c r="K57" s="24">
        <v>187</v>
      </c>
      <c r="L57" s="71"/>
      <c r="M57" s="24">
        <v>193</v>
      </c>
      <c r="N57" s="24">
        <v>234</v>
      </c>
      <c r="O57" s="24"/>
      <c r="P57" s="76">
        <v>217</v>
      </c>
      <c r="Q57" s="63">
        <v>206</v>
      </c>
      <c r="R57" s="24">
        <v>225</v>
      </c>
      <c r="S57" s="28">
        <f t="shared" si="5"/>
        <v>2308</v>
      </c>
      <c r="T57" s="30">
        <f t="shared" si="6"/>
        <v>11</v>
      </c>
      <c r="U57" s="31">
        <f t="shared" si="7"/>
        <v>6.993939393939394</v>
      </c>
    </row>
    <row r="58" spans="1:21" ht="12.75">
      <c r="A58" s="20" t="s">
        <v>181</v>
      </c>
      <c r="B58" s="21" t="s">
        <v>182</v>
      </c>
      <c r="C58" s="22" t="s">
        <v>183</v>
      </c>
      <c r="D58" s="23" t="s">
        <v>17</v>
      </c>
      <c r="E58" s="24">
        <v>286</v>
      </c>
      <c r="F58" s="26">
        <v>277</v>
      </c>
      <c r="G58" s="24">
        <v>282</v>
      </c>
      <c r="H58" s="24">
        <v>287</v>
      </c>
      <c r="I58" s="24"/>
      <c r="J58" s="24"/>
      <c r="K58" s="24">
        <v>289</v>
      </c>
      <c r="L58" s="24">
        <v>286</v>
      </c>
      <c r="M58" s="24">
        <v>287</v>
      </c>
      <c r="N58" s="24">
        <v>294</v>
      </c>
      <c r="O58" s="24"/>
      <c r="P58" s="76">
        <v>286</v>
      </c>
      <c r="Q58" s="63">
        <v>282</v>
      </c>
      <c r="R58" s="24">
        <v>277</v>
      </c>
      <c r="S58" s="28">
        <f t="shared" si="5"/>
        <v>3133</v>
      </c>
      <c r="T58" s="30">
        <f t="shared" si="6"/>
        <v>11</v>
      </c>
      <c r="U58" s="31">
        <f t="shared" si="7"/>
        <v>9.493939393939394</v>
      </c>
    </row>
    <row r="59" spans="1:21" ht="12.75">
      <c r="A59" s="20" t="s">
        <v>52</v>
      </c>
      <c r="B59" s="21" t="s">
        <v>53</v>
      </c>
      <c r="C59" s="35" t="s">
        <v>43</v>
      </c>
      <c r="D59" s="23" t="s">
        <v>25</v>
      </c>
      <c r="E59" s="24">
        <v>155</v>
      </c>
      <c r="F59" s="26">
        <v>138</v>
      </c>
      <c r="G59" s="24">
        <v>141</v>
      </c>
      <c r="H59" s="24">
        <v>120</v>
      </c>
      <c r="I59" s="24">
        <v>149</v>
      </c>
      <c r="J59" s="24">
        <v>151</v>
      </c>
      <c r="K59" s="24"/>
      <c r="L59" s="24">
        <v>97</v>
      </c>
      <c r="M59" s="24">
        <v>133</v>
      </c>
      <c r="N59" s="24"/>
      <c r="O59" s="24"/>
      <c r="P59" s="76"/>
      <c r="Q59" s="63">
        <v>163</v>
      </c>
      <c r="R59" s="24">
        <v>112</v>
      </c>
      <c r="S59" s="28">
        <f t="shared" si="5"/>
        <v>1359</v>
      </c>
      <c r="T59" s="30">
        <f t="shared" si="6"/>
        <v>10</v>
      </c>
      <c r="U59" s="31">
        <f t="shared" si="7"/>
        <v>4.53</v>
      </c>
    </row>
    <row r="60" spans="1:21" ht="12.75">
      <c r="A60" s="20" t="s">
        <v>149</v>
      </c>
      <c r="B60" s="21" t="s">
        <v>150</v>
      </c>
      <c r="C60" s="22" t="s">
        <v>138</v>
      </c>
      <c r="D60" s="23" t="s">
        <v>31</v>
      </c>
      <c r="E60" s="24"/>
      <c r="F60" s="26"/>
      <c r="G60" s="24">
        <v>229</v>
      </c>
      <c r="H60" s="24">
        <v>214</v>
      </c>
      <c r="I60" s="24">
        <v>220</v>
      </c>
      <c r="J60" s="24">
        <v>181</v>
      </c>
      <c r="K60" s="24"/>
      <c r="L60" s="24"/>
      <c r="M60" s="24">
        <v>214</v>
      </c>
      <c r="N60" s="24">
        <v>223</v>
      </c>
      <c r="O60" s="24">
        <v>233</v>
      </c>
      <c r="P60" s="76">
        <v>204</v>
      </c>
      <c r="Q60" s="63">
        <v>190</v>
      </c>
      <c r="R60" s="24">
        <v>171</v>
      </c>
      <c r="S60" s="28">
        <f t="shared" si="5"/>
        <v>2079</v>
      </c>
      <c r="T60" s="30">
        <f t="shared" si="6"/>
        <v>10</v>
      </c>
      <c r="U60" s="31">
        <f t="shared" si="7"/>
        <v>6.93</v>
      </c>
    </row>
    <row r="61" spans="1:21" ht="12.75">
      <c r="A61" s="20" t="s">
        <v>195</v>
      </c>
      <c r="B61" s="21" t="s">
        <v>196</v>
      </c>
      <c r="C61" s="22" t="s">
        <v>183</v>
      </c>
      <c r="D61" s="23" t="s">
        <v>17</v>
      </c>
      <c r="E61" s="24">
        <v>170</v>
      </c>
      <c r="F61" s="30">
        <v>166</v>
      </c>
      <c r="G61" s="24">
        <v>227</v>
      </c>
      <c r="H61" s="24">
        <v>219</v>
      </c>
      <c r="I61" s="24">
        <v>240</v>
      </c>
      <c r="J61" s="24">
        <v>222</v>
      </c>
      <c r="K61" s="36">
        <v>255</v>
      </c>
      <c r="L61" s="24">
        <v>252</v>
      </c>
      <c r="M61" s="24">
        <v>258</v>
      </c>
      <c r="N61" s="24"/>
      <c r="O61" s="24"/>
      <c r="P61" s="76">
        <v>251</v>
      </c>
      <c r="Q61" s="63"/>
      <c r="R61" s="24"/>
      <c r="S61" s="28">
        <f t="shared" si="5"/>
        <v>2260</v>
      </c>
      <c r="T61" s="30">
        <f t="shared" si="6"/>
        <v>10</v>
      </c>
      <c r="U61" s="31">
        <f t="shared" si="7"/>
        <v>7.533333333333333</v>
      </c>
    </row>
    <row r="62" spans="1:21" ht="12.75">
      <c r="A62" s="20" t="s">
        <v>48</v>
      </c>
      <c r="B62" s="21" t="s">
        <v>49</v>
      </c>
      <c r="C62" s="22" t="s">
        <v>43</v>
      </c>
      <c r="D62" s="23" t="s">
        <v>31</v>
      </c>
      <c r="E62" s="24">
        <v>232</v>
      </c>
      <c r="F62" s="26"/>
      <c r="G62" s="24">
        <v>230</v>
      </c>
      <c r="H62" s="24">
        <v>203</v>
      </c>
      <c r="I62" s="24">
        <v>202</v>
      </c>
      <c r="J62" s="24"/>
      <c r="K62" s="24"/>
      <c r="L62" s="24">
        <v>192</v>
      </c>
      <c r="M62" s="24">
        <v>217</v>
      </c>
      <c r="N62" s="24"/>
      <c r="O62" s="24">
        <v>208</v>
      </c>
      <c r="P62" s="76">
        <v>183</v>
      </c>
      <c r="Q62" s="63">
        <v>214</v>
      </c>
      <c r="R62" s="24">
        <v>230</v>
      </c>
      <c r="S62" s="28">
        <f t="shared" si="5"/>
        <v>2111</v>
      </c>
      <c r="T62" s="30">
        <f t="shared" si="6"/>
        <v>10</v>
      </c>
      <c r="U62" s="31">
        <f t="shared" si="7"/>
        <v>7.036666666666667</v>
      </c>
    </row>
    <row r="63" spans="1:21" ht="12.75">
      <c r="A63" s="20" t="s">
        <v>94</v>
      </c>
      <c r="B63" s="21" t="s">
        <v>95</v>
      </c>
      <c r="C63" s="22" t="s">
        <v>89</v>
      </c>
      <c r="D63" s="23" t="s">
        <v>17</v>
      </c>
      <c r="E63" s="24">
        <v>237</v>
      </c>
      <c r="F63" s="26">
        <v>238</v>
      </c>
      <c r="G63" s="24"/>
      <c r="H63" s="24">
        <v>225</v>
      </c>
      <c r="I63" s="24">
        <v>221</v>
      </c>
      <c r="J63" s="24"/>
      <c r="K63" s="24"/>
      <c r="L63" s="24">
        <v>226</v>
      </c>
      <c r="M63" s="24">
        <v>243</v>
      </c>
      <c r="N63" s="24">
        <v>218</v>
      </c>
      <c r="O63" s="24">
        <v>216</v>
      </c>
      <c r="P63" s="76"/>
      <c r="Q63" s="63">
        <v>224</v>
      </c>
      <c r="R63" s="24">
        <v>232</v>
      </c>
      <c r="S63" s="28">
        <f t="shared" si="5"/>
        <v>2280</v>
      </c>
      <c r="T63" s="30">
        <f t="shared" si="6"/>
        <v>10</v>
      </c>
      <c r="U63" s="31">
        <f t="shared" si="7"/>
        <v>7.6</v>
      </c>
    </row>
    <row r="64" spans="1:21" ht="12.75">
      <c r="A64" s="20" t="s">
        <v>136</v>
      </c>
      <c r="B64" s="21" t="s">
        <v>137</v>
      </c>
      <c r="C64" s="22" t="s">
        <v>135</v>
      </c>
      <c r="D64" s="23" t="s">
        <v>18</v>
      </c>
      <c r="E64" s="24"/>
      <c r="F64" s="26"/>
      <c r="G64" s="24"/>
      <c r="H64" s="24"/>
      <c r="I64" s="24">
        <v>122</v>
      </c>
      <c r="J64" s="24">
        <v>163</v>
      </c>
      <c r="K64" s="24">
        <v>203</v>
      </c>
      <c r="L64" s="24"/>
      <c r="M64" s="24">
        <v>141</v>
      </c>
      <c r="N64" s="24">
        <v>170</v>
      </c>
      <c r="O64" s="24">
        <v>169</v>
      </c>
      <c r="P64" s="76">
        <v>169</v>
      </c>
      <c r="Q64" s="63">
        <v>160</v>
      </c>
      <c r="R64" s="24">
        <v>138</v>
      </c>
      <c r="S64" s="28">
        <f t="shared" si="5"/>
        <v>1435</v>
      </c>
      <c r="T64" s="30">
        <f t="shared" si="6"/>
        <v>9</v>
      </c>
      <c r="U64" s="31">
        <f t="shared" si="7"/>
        <v>5.314814814814815</v>
      </c>
    </row>
    <row r="65" spans="1:21" ht="12.75">
      <c r="A65" s="27" t="s">
        <v>221</v>
      </c>
      <c r="B65" s="59" t="s">
        <v>222</v>
      </c>
      <c r="C65" s="1" t="s">
        <v>223</v>
      </c>
      <c r="D65" s="132" t="s">
        <v>31</v>
      </c>
      <c r="E65" s="24">
        <v>148</v>
      </c>
      <c r="F65" s="30"/>
      <c r="G65" s="24">
        <v>114</v>
      </c>
      <c r="H65" s="27"/>
      <c r="I65" s="24">
        <v>174</v>
      </c>
      <c r="J65" s="24"/>
      <c r="K65" s="27"/>
      <c r="L65" s="24">
        <v>131</v>
      </c>
      <c r="M65" s="24">
        <v>183</v>
      </c>
      <c r="N65" s="24">
        <v>181</v>
      </c>
      <c r="O65" s="24"/>
      <c r="P65" s="76">
        <v>196</v>
      </c>
      <c r="Q65" s="63">
        <v>187</v>
      </c>
      <c r="R65" s="24">
        <v>205</v>
      </c>
      <c r="S65" s="28">
        <f t="shared" si="5"/>
        <v>1519</v>
      </c>
      <c r="T65" s="30">
        <f t="shared" si="6"/>
        <v>9</v>
      </c>
      <c r="U65" s="31">
        <f t="shared" si="7"/>
        <v>5.625925925925926</v>
      </c>
    </row>
    <row r="66" spans="1:21" ht="12.75">
      <c r="A66" s="20" t="s">
        <v>193</v>
      </c>
      <c r="B66" s="21" t="s">
        <v>194</v>
      </c>
      <c r="C66" s="22" t="s">
        <v>183</v>
      </c>
      <c r="D66" s="23" t="s">
        <v>31</v>
      </c>
      <c r="E66" s="24">
        <v>238</v>
      </c>
      <c r="F66" s="30">
        <v>260</v>
      </c>
      <c r="G66" s="24">
        <v>265</v>
      </c>
      <c r="H66" s="24"/>
      <c r="I66" s="24">
        <v>265</v>
      </c>
      <c r="J66" s="24">
        <v>256</v>
      </c>
      <c r="K66" s="36">
        <v>260</v>
      </c>
      <c r="L66" s="24">
        <v>270</v>
      </c>
      <c r="M66" s="24">
        <v>276</v>
      </c>
      <c r="N66" s="24"/>
      <c r="O66" s="24"/>
      <c r="P66" s="76">
        <v>276</v>
      </c>
      <c r="Q66" s="63"/>
      <c r="R66" s="24"/>
      <c r="S66" s="28">
        <f t="shared" si="5"/>
        <v>2366</v>
      </c>
      <c r="T66" s="30">
        <f t="shared" si="6"/>
        <v>9</v>
      </c>
      <c r="U66" s="31">
        <f t="shared" si="7"/>
        <v>8.762962962962963</v>
      </c>
    </row>
    <row r="67" spans="1:21" ht="12.75">
      <c r="A67" s="20" t="s">
        <v>203</v>
      </c>
      <c r="B67" s="21" t="s">
        <v>204</v>
      </c>
      <c r="C67" s="22" t="s">
        <v>205</v>
      </c>
      <c r="D67" s="23" t="s">
        <v>31</v>
      </c>
      <c r="E67" s="24">
        <v>219</v>
      </c>
      <c r="F67" s="30">
        <v>220</v>
      </c>
      <c r="G67" s="24">
        <v>216</v>
      </c>
      <c r="H67" s="24">
        <v>231</v>
      </c>
      <c r="I67" s="24">
        <v>226</v>
      </c>
      <c r="J67" s="24">
        <v>213</v>
      </c>
      <c r="K67" s="24">
        <v>225</v>
      </c>
      <c r="L67" s="24">
        <v>197</v>
      </c>
      <c r="M67" s="24">
        <v>236</v>
      </c>
      <c r="N67" s="24"/>
      <c r="O67" s="24"/>
      <c r="P67" s="76"/>
      <c r="Q67" s="63"/>
      <c r="R67" s="24"/>
      <c r="S67" s="28">
        <f aca="true" t="shared" si="8" ref="S67:S73">E67+F67+G67+H67+I67+J67+K67+L67+M67+N67+O67+P67+Q67+R67</f>
        <v>1983</v>
      </c>
      <c r="T67" s="30">
        <f aca="true" t="shared" si="9" ref="T67:T73">IF(E67,1,0)+IF(F67,1,0)+IF(G67,1,0)+IF(H67,1,0)+IF(I67,1,0)+IF(J67,1,0)+IF(K67,1,0)+IF(L67,1,0)+IF(M67,1,0)+IF(N67,1,0)+IF(O67,1,0)+IF(P67,1,0)+IF(Q67,1,0)+IF(R67,1,0)</f>
        <v>9</v>
      </c>
      <c r="U67" s="31">
        <f aca="true" t="shared" si="10" ref="U67:U73">S67/(T67*30)</f>
        <v>7.344444444444444</v>
      </c>
    </row>
    <row r="68" spans="1:21" ht="12.75">
      <c r="A68" s="20" t="s">
        <v>254</v>
      </c>
      <c r="B68" s="21" t="s">
        <v>255</v>
      </c>
      <c r="C68" s="22" t="s">
        <v>89</v>
      </c>
      <c r="D68" s="23" t="s">
        <v>17</v>
      </c>
      <c r="E68" s="24"/>
      <c r="F68" s="26"/>
      <c r="G68" s="24"/>
      <c r="H68" s="24">
        <v>217</v>
      </c>
      <c r="I68" s="24">
        <v>237</v>
      </c>
      <c r="J68" s="24">
        <v>222</v>
      </c>
      <c r="K68" s="24">
        <v>241</v>
      </c>
      <c r="L68" s="24">
        <v>235</v>
      </c>
      <c r="M68" s="24">
        <v>220</v>
      </c>
      <c r="N68" s="24">
        <v>221</v>
      </c>
      <c r="O68" s="24"/>
      <c r="P68" s="76">
        <v>254</v>
      </c>
      <c r="Q68" s="63"/>
      <c r="R68" s="24">
        <v>260</v>
      </c>
      <c r="S68" s="28">
        <f t="shared" si="8"/>
        <v>2107</v>
      </c>
      <c r="T68" s="30">
        <f t="shared" si="9"/>
        <v>9</v>
      </c>
      <c r="U68" s="31">
        <f t="shared" si="10"/>
        <v>7.803703703703704</v>
      </c>
    </row>
    <row r="69" spans="1:21" ht="12.75">
      <c r="A69" s="20" t="s">
        <v>228</v>
      </c>
      <c r="B69" s="21" t="s">
        <v>229</v>
      </c>
      <c r="C69" s="22" t="s">
        <v>223</v>
      </c>
      <c r="D69" s="23" t="s">
        <v>31</v>
      </c>
      <c r="E69" s="28">
        <v>173</v>
      </c>
      <c r="F69" s="135"/>
      <c r="G69" s="139">
        <v>193</v>
      </c>
      <c r="H69" s="134"/>
      <c r="I69" s="139">
        <v>191</v>
      </c>
      <c r="J69" s="134"/>
      <c r="K69" s="134"/>
      <c r="L69" s="36">
        <v>145</v>
      </c>
      <c r="M69" s="36">
        <v>206</v>
      </c>
      <c r="N69" s="36">
        <v>163</v>
      </c>
      <c r="O69" s="134"/>
      <c r="P69" s="76">
        <v>180</v>
      </c>
      <c r="Q69" s="149">
        <v>162</v>
      </c>
      <c r="R69" s="28">
        <v>179</v>
      </c>
      <c r="S69" s="28">
        <f t="shared" si="8"/>
        <v>1592</v>
      </c>
      <c r="T69" s="53">
        <f t="shared" si="9"/>
        <v>9</v>
      </c>
      <c r="U69" s="151">
        <f t="shared" si="10"/>
        <v>5.896296296296296</v>
      </c>
    </row>
    <row r="70" spans="1:21" ht="12.75">
      <c r="A70" s="20" t="s">
        <v>103</v>
      </c>
      <c r="B70" s="21" t="s">
        <v>104</v>
      </c>
      <c r="C70" s="22" t="s">
        <v>10</v>
      </c>
      <c r="D70" s="23" t="s">
        <v>31</v>
      </c>
      <c r="E70" s="24"/>
      <c r="F70" s="26">
        <v>211</v>
      </c>
      <c r="G70" s="24">
        <v>257</v>
      </c>
      <c r="H70" s="24"/>
      <c r="I70" s="24">
        <v>221</v>
      </c>
      <c r="J70" s="24">
        <v>190</v>
      </c>
      <c r="K70" s="24">
        <v>238</v>
      </c>
      <c r="L70" s="24">
        <v>237</v>
      </c>
      <c r="M70" s="24">
        <v>232</v>
      </c>
      <c r="N70" s="24">
        <v>248</v>
      </c>
      <c r="O70" s="24"/>
      <c r="P70" s="76"/>
      <c r="Q70" s="63"/>
      <c r="R70" s="24"/>
      <c r="S70" s="28">
        <f t="shared" si="8"/>
        <v>1834</v>
      </c>
      <c r="T70" s="30">
        <f t="shared" si="9"/>
        <v>8</v>
      </c>
      <c r="U70" s="31">
        <f t="shared" si="10"/>
        <v>7.641666666666667</v>
      </c>
    </row>
    <row r="71" spans="1:21" ht="12.75">
      <c r="A71" s="20" t="s">
        <v>50</v>
      </c>
      <c r="B71" s="21" t="s">
        <v>51</v>
      </c>
      <c r="C71" s="35" t="s">
        <v>43</v>
      </c>
      <c r="D71" s="23" t="s">
        <v>31</v>
      </c>
      <c r="E71" s="24"/>
      <c r="F71" s="26"/>
      <c r="G71" s="24">
        <v>201</v>
      </c>
      <c r="H71" s="24">
        <v>185</v>
      </c>
      <c r="I71" s="24"/>
      <c r="J71" s="24">
        <v>175</v>
      </c>
      <c r="K71" s="24"/>
      <c r="L71" s="24"/>
      <c r="M71" s="24">
        <v>200</v>
      </c>
      <c r="N71" s="24"/>
      <c r="O71" s="24">
        <v>216</v>
      </c>
      <c r="P71" s="76">
        <v>183</v>
      </c>
      <c r="Q71" s="63">
        <v>189</v>
      </c>
      <c r="R71" s="24">
        <v>229</v>
      </c>
      <c r="S71" s="28">
        <f t="shared" si="8"/>
        <v>1578</v>
      </c>
      <c r="T71" s="30">
        <f t="shared" si="9"/>
        <v>8</v>
      </c>
      <c r="U71" s="31">
        <f t="shared" si="10"/>
        <v>6.575</v>
      </c>
    </row>
    <row r="72" spans="1:21" ht="12.75">
      <c r="A72" s="20" t="s">
        <v>187</v>
      </c>
      <c r="B72" s="21" t="s">
        <v>188</v>
      </c>
      <c r="C72" s="22" t="s">
        <v>183</v>
      </c>
      <c r="D72" s="23" t="s">
        <v>17</v>
      </c>
      <c r="E72" s="24">
        <v>287</v>
      </c>
      <c r="F72" s="30"/>
      <c r="G72" s="24">
        <v>286</v>
      </c>
      <c r="H72" s="24"/>
      <c r="I72" s="24"/>
      <c r="J72" s="24">
        <v>256</v>
      </c>
      <c r="K72" s="36">
        <v>282</v>
      </c>
      <c r="L72" s="24">
        <v>288</v>
      </c>
      <c r="M72" s="24">
        <v>281</v>
      </c>
      <c r="N72" s="24"/>
      <c r="O72" s="24"/>
      <c r="P72" s="76">
        <v>278</v>
      </c>
      <c r="Q72" s="63"/>
      <c r="R72" s="24">
        <v>284</v>
      </c>
      <c r="S72" s="28">
        <f t="shared" si="8"/>
        <v>2242</v>
      </c>
      <c r="T72" s="30">
        <f t="shared" si="9"/>
        <v>8</v>
      </c>
      <c r="U72" s="31">
        <f t="shared" si="10"/>
        <v>9.341666666666667</v>
      </c>
    </row>
    <row r="73" spans="1:21" ht="12.75">
      <c r="A73" s="20" t="s">
        <v>209</v>
      </c>
      <c r="B73" s="21" t="s">
        <v>210</v>
      </c>
      <c r="C73" s="22" t="s">
        <v>208</v>
      </c>
      <c r="D73" s="23" t="s">
        <v>17</v>
      </c>
      <c r="E73" s="24">
        <v>160</v>
      </c>
      <c r="F73" s="30"/>
      <c r="G73" s="24"/>
      <c r="H73" s="24"/>
      <c r="I73" s="24"/>
      <c r="J73" s="36"/>
      <c r="K73" s="24">
        <v>214</v>
      </c>
      <c r="L73" s="24">
        <v>166</v>
      </c>
      <c r="M73" s="24">
        <v>228</v>
      </c>
      <c r="N73" s="24">
        <v>191</v>
      </c>
      <c r="O73" s="24">
        <v>200</v>
      </c>
      <c r="P73" s="76">
        <v>176</v>
      </c>
      <c r="Q73" s="63"/>
      <c r="R73" s="24">
        <v>184</v>
      </c>
      <c r="S73" s="28">
        <f t="shared" si="8"/>
        <v>1519</v>
      </c>
      <c r="T73" s="30">
        <f t="shared" si="9"/>
        <v>8</v>
      </c>
      <c r="U73" s="31">
        <f t="shared" si="10"/>
        <v>6.329166666666667</v>
      </c>
    </row>
    <row r="74" spans="1:21" ht="12.75">
      <c r="A74" s="20"/>
      <c r="B74" s="21"/>
      <c r="C74" s="22"/>
      <c r="D74" s="23"/>
      <c r="E74" s="24"/>
      <c r="F74" s="26"/>
      <c r="G74" s="24"/>
      <c r="H74" s="24"/>
      <c r="I74" s="24"/>
      <c r="J74" s="24"/>
      <c r="K74" s="24"/>
      <c r="L74" s="24"/>
      <c r="M74" s="24"/>
      <c r="N74" s="24"/>
      <c r="O74" s="24"/>
      <c r="P74" s="76"/>
      <c r="Q74" s="63"/>
      <c r="R74" s="24"/>
      <c r="S74" s="28"/>
      <c r="T74" s="30"/>
      <c r="U74" s="31"/>
    </row>
    <row r="75" spans="1:21" ht="12.75">
      <c r="A75" s="20"/>
      <c r="B75" s="21"/>
      <c r="C75" s="22"/>
      <c r="D75" s="23"/>
      <c r="E75" s="24"/>
      <c r="F75" s="30"/>
      <c r="G75" s="24"/>
      <c r="H75" s="24"/>
      <c r="I75" s="24"/>
      <c r="J75" s="24"/>
      <c r="K75" s="36"/>
      <c r="L75" s="24"/>
      <c r="M75" s="24"/>
      <c r="N75" s="24"/>
      <c r="O75" s="24"/>
      <c r="P75" s="76"/>
      <c r="Q75" s="63"/>
      <c r="R75" s="24"/>
      <c r="S75" s="28"/>
      <c r="T75" s="30"/>
      <c r="U75" s="31"/>
    </row>
    <row r="76" spans="1:21" ht="12.75">
      <c r="A76" s="20"/>
      <c r="B76" s="21"/>
      <c r="C76" s="22"/>
      <c r="D76" s="23"/>
      <c r="E76" s="24"/>
      <c r="F76" s="26"/>
      <c r="G76" s="24"/>
      <c r="H76" s="24"/>
      <c r="I76" s="24"/>
      <c r="J76" s="24"/>
      <c r="K76" s="24"/>
      <c r="L76" s="24"/>
      <c r="M76" s="24"/>
      <c r="N76" s="24"/>
      <c r="O76" s="24"/>
      <c r="P76" s="76"/>
      <c r="Q76" s="63"/>
      <c r="R76" s="24"/>
      <c r="S76" s="28"/>
      <c r="T76" s="30"/>
      <c r="U76" s="31"/>
    </row>
    <row r="77" spans="1:21" ht="12.75">
      <c r="A77" s="20"/>
      <c r="B77" s="21"/>
      <c r="C77" s="22"/>
      <c r="D77" s="23"/>
      <c r="E77" s="24"/>
      <c r="F77" s="26"/>
      <c r="G77" s="24"/>
      <c r="H77" s="24"/>
      <c r="I77" s="24"/>
      <c r="J77" s="24"/>
      <c r="K77" s="24"/>
      <c r="L77" s="24"/>
      <c r="M77" s="24"/>
      <c r="N77" s="24"/>
      <c r="O77" s="24"/>
      <c r="P77" s="76"/>
      <c r="Q77" s="63"/>
      <c r="R77" s="24"/>
      <c r="S77" s="28"/>
      <c r="T77" s="30"/>
      <c r="U77" s="31"/>
    </row>
    <row r="78" spans="1:21" ht="12.75">
      <c r="A78" s="20"/>
      <c r="B78" s="21"/>
      <c r="C78" s="22"/>
      <c r="D78" s="23"/>
      <c r="E78" s="24"/>
      <c r="F78" s="26"/>
      <c r="G78" s="24"/>
      <c r="H78" s="24"/>
      <c r="I78" s="24"/>
      <c r="J78" s="24"/>
      <c r="K78" s="24"/>
      <c r="L78" s="24"/>
      <c r="M78" s="24"/>
      <c r="N78" s="24"/>
      <c r="O78" s="24"/>
      <c r="P78" s="76"/>
      <c r="Q78" s="63"/>
      <c r="R78" s="24"/>
      <c r="S78" s="28"/>
      <c r="T78" s="30"/>
      <c r="U78" s="31"/>
    </row>
    <row r="79" spans="1:21" ht="12.75">
      <c r="A79" s="20"/>
      <c r="B79" s="21"/>
      <c r="C79" s="22"/>
      <c r="D79" s="23"/>
      <c r="E79" s="24"/>
      <c r="F79" s="30"/>
      <c r="G79" s="24"/>
      <c r="H79" s="24"/>
      <c r="I79" s="24"/>
      <c r="J79" s="24"/>
      <c r="K79" s="24"/>
      <c r="L79" s="24"/>
      <c r="M79" s="24"/>
      <c r="N79" s="24"/>
      <c r="O79" s="24"/>
      <c r="P79" s="76"/>
      <c r="Q79" s="63"/>
      <c r="R79" s="24"/>
      <c r="S79" s="28"/>
      <c r="T79" s="30"/>
      <c r="U79" s="31"/>
    </row>
    <row r="80" spans="1:21" ht="12.75">
      <c r="A80" s="20"/>
      <c r="B80" s="21"/>
      <c r="C80" s="22"/>
      <c r="D80" s="23"/>
      <c r="E80" s="24"/>
      <c r="F80" s="26"/>
      <c r="G80" s="24"/>
      <c r="H80" s="24"/>
      <c r="I80" s="24"/>
      <c r="J80" s="24"/>
      <c r="K80" s="24"/>
      <c r="L80" s="24"/>
      <c r="M80" s="24"/>
      <c r="N80" s="24"/>
      <c r="O80" s="24"/>
      <c r="P80" s="76"/>
      <c r="Q80" s="63"/>
      <c r="R80" s="24"/>
      <c r="S80" s="28"/>
      <c r="T80" s="30"/>
      <c r="U80" s="31"/>
    </row>
    <row r="81" spans="1:21" ht="12.75">
      <c r="A81" s="20"/>
      <c r="B81" s="21"/>
      <c r="C81" s="22"/>
      <c r="D81" s="23"/>
      <c r="E81" s="134"/>
      <c r="F81" s="135"/>
      <c r="G81" s="28"/>
      <c r="H81" s="134"/>
      <c r="I81" s="134"/>
      <c r="J81" s="134"/>
      <c r="K81" s="134"/>
      <c r="L81" s="36"/>
      <c r="M81" s="36"/>
      <c r="N81" s="134"/>
      <c r="O81" s="134"/>
      <c r="P81" s="147"/>
      <c r="Q81" s="149"/>
      <c r="R81" s="28"/>
      <c r="S81" s="28"/>
      <c r="T81" s="53"/>
      <c r="U81" s="151"/>
    </row>
    <row r="82" spans="1:21" ht="12.75">
      <c r="A82" s="20"/>
      <c r="B82" s="21"/>
      <c r="C82" s="22"/>
      <c r="D82" s="23"/>
      <c r="E82" s="28"/>
      <c r="G82" s="139"/>
      <c r="H82" s="134"/>
      <c r="I82" s="28"/>
      <c r="J82" s="134"/>
      <c r="K82" s="134"/>
      <c r="L82" s="36"/>
      <c r="M82" s="134"/>
      <c r="N82" s="134"/>
      <c r="O82" s="134"/>
      <c r="P82" s="147"/>
      <c r="Q82" s="149"/>
      <c r="R82" s="134"/>
      <c r="S82" s="28"/>
      <c r="T82" s="53"/>
      <c r="U82" s="151"/>
    </row>
    <row r="83" spans="1:21" ht="12.75">
      <c r="A83" s="20"/>
      <c r="B83" s="21"/>
      <c r="C83" s="22"/>
      <c r="D83" s="23"/>
      <c r="E83" s="24"/>
      <c r="F83" s="26"/>
      <c r="G83" s="24"/>
      <c r="H83" s="24"/>
      <c r="I83" s="24"/>
      <c r="J83" s="24"/>
      <c r="K83" s="24"/>
      <c r="L83" s="24"/>
      <c r="M83" s="24"/>
      <c r="N83" s="24"/>
      <c r="O83" s="24"/>
      <c r="P83" s="76"/>
      <c r="Q83" s="63"/>
      <c r="R83" s="24"/>
      <c r="S83" s="28"/>
      <c r="T83" s="30"/>
      <c r="U83" s="31"/>
    </row>
    <row r="84" spans="1:21" ht="12.75">
      <c r="A84" s="20"/>
      <c r="B84" s="21"/>
      <c r="C84" s="22"/>
      <c r="D84" s="23"/>
      <c r="E84" s="24"/>
      <c r="F84" s="26"/>
      <c r="G84" s="24"/>
      <c r="H84" s="24"/>
      <c r="I84" s="24"/>
      <c r="J84" s="24"/>
      <c r="K84" s="24"/>
      <c r="L84" s="24"/>
      <c r="M84" s="24"/>
      <c r="N84" s="24"/>
      <c r="O84" s="24"/>
      <c r="P84" s="76"/>
      <c r="Q84" s="63"/>
      <c r="R84" s="24"/>
      <c r="S84" s="28"/>
      <c r="T84" s="30"/>
      <c r="U84" s="31"/>
    </row>
    <row r="85" spans="1:21" ht="12.75">
      <c r="A85" s="20"/>
      <c r="B85" s="21"/>
      <c r="C85" s="35"/>
      <c r="D85" s="23"/>
      <c r="E85" s="24"/>
      <c r="F85" s="26"/>
      <c r="G85" s="24"/>
      <c r="H85" s="24"/>
      <c r="I85" s="24"/>
      <c r="J85" s="24"/>
      <c r="K85" s="24"/>
      <c r="L85" s="24"/>
      <c r="M85" s="24"/>
      <c r="N85" s="24"/>
      <c r="O85" s="24"/>
      <c r="P85" s="76"/>
      <c r="Q85" s="63"/>
      <c r="R85" s="24"/>
      <c r="S85" s="28"/>
      <c r="T85" s="30"/>
      <c r="U85" s="31"/>
    </row>
    <row r="86" spans="1:21" ht="12.75">
      <c r="A86" s="20"/>
      <c r="B86" s="21"/>
      <c r="C86" s="22"/>
      <c r="D86" s="23"/>
      <c r="E86" s="24"/>
      <c r="F86" s="26"/>
      <c r="G86" s="24"/>
      <c r="H86" s="24"/>
      <c r="I86" s="24"/>
      <c r="J86" s="24"/>
      <c r="K86" s="24"/>
      <c r="L86" s="24"/>
      <c r="M86" s="24"/>
      <c r="N86" s="24"/>
      <c r="O86" s="24"/>
      <c r="P86" s="76"/>
      <c r="Q86" s="63"/>
      <c r="R86" s="24"/>
      <c r="S86" s="28"/>
      <c r="T86" s="30"/>
      <c r="U86" s="31"/>
    </row>
    <row r="87" spans="1:21" ht="12.75">
      <c r="A87" s="20"/>
      <c r="B87" s="21"/>
      <c r="C87" s="22"/>
      <c r="D87" s="23"/>
      <c r="E87" s="28"/>
      <c r="F87" s="135"/>
      <c r="G87" s="139"/>
      <c r="H87" s="134"/>
      <c r="I87" s="139"/>
      <c r="J87" s="134"/>
      <c r="K87" s="134"/>
      <c r="L87" s="36"/>
      <c r="M87" s="36"/>
      <c r="N87" s="134"/>
      <c r="O87" s="134"/>
      <c r="P87" s="147"/>
      <c r="Q87" s="149"/>
      <c r="R87" s="28"/>
      <c r="S87" s="28"/>
      <c r="T87" s="53"/>
      <c r="U87" s="151"/>
    </row>
    <row r="88" spans="1:21" ht="12.75">
      <c r="A88" s="20"/>
      <c r="B88" s="21"/>
      <c r="C88" s="22"/>
      <c r="D88" s="23"/>
      <c r="E88" s="24"/>
      <c r="F88" s="26"/>
      <c r="G88" s="24"/>
      <c r="H88" s="24"/>
      <c r="I88" s="24"/>
      <c r="J88" s="24"/>
      <c r="K88" s="24"/>
      <c r="L88" s="24"/>
      <c r="M88" s="24"/>
      <c r="N88" s="24"/>
      <c r="O88" s="24"/>
      <c r="P88" s="76"/>
      <c r="Q88" s="63"/>
      <c r="R88" s="24"/>
      <c r="S88" s="28"/>
      <c r="T88" s="53"/>
      <c r="U88" s="31"/>
    </row>
    <row r="89" spans="1:21" ht="12.75">
      <c r="A89" s="32"/>
      <c r="B89" s="21"/>
      <c r="C89" s="22"/>
      <c r="D89" s="23"/>
      <c r="E89" s="24"/>
      <c r="F89" s="26"/>
      <c r="G89" s="24"/>
      <c r="H89" s="24"/>
      <c r="I89" s="24"/>
      <c r="J89" s="24"/>
      <c r="K89" s="24"/>
      <c r="L89" s="24"/>
      <c r="M89" s="24"/>
      <c r="N89" s="24"/>
      <c r="O89" s="24"/>
      <c r="P89" s="76"/>
      <c r="Q89" s="63"/>
      <c r="R89" s="24"/>
      <c r="S89" s="28"/>
      <c r="T89" s="30"/>
      <c r="U89" s="31"/>
    </row>
    <row r="90" spans="1:21" ht="12.75">
      <c r="A90" s="20"/>
      <c r="B90" s="21"/>
      <c r="C90" s="35"/>
      <c r="D90" s="23"/>
      <c r="E90" s="24"/>
      <c r="F90" s="26"/>
      <c r="G90" s="24"/>
      <c r="H90" s="24"/>
      <c r="I90" s="24"/>
      <c r="J90" s="24"/>
      <c r="K90" s="24"/>
      <c r="L90" s="24"/>
      <c r="M90" s="24"/>
      <c r="N90" s="24"/>
      <c r="O90" s="24"/>
      <c r="P90" s="76"/>
      <c r="Q90" s="63"/>
      <c r="R90" s="24"/>
      <c r="S90" s="28"/>
      <c r="T90" s="30"/>
      <c r="U90" s="31"/>
    </row>
    <row r="91" spans="1:21" ht="12.75">
      <c r="A91" s="20"/>
      <c r="B91" s="21"/>
      <c r="C91" s="22"/>
      <c r="D91" s="23"/>
      <c r="E91" s="24"/>
      <c r="F91" s="26"/>
      <c r="G91" s="24"/>
      <c r="H91" s="24"/>
      <c r="I91" s="24"/>
      <c r="J91" s="24"/>
      <c r="K91" s="24"/>
      <c r="L91" s="24"/>
      <c r="M91" s="24"/>
      <c r="N91" s="24"/>
      <c r="O91" s="24"/>
      <c r="P91" s="76"/>
      <c r="Q91" s="63"/>
      <c r="R91" s="24"/>
      <c r="S91" s="28"/>
      <c r="T91" s="30"/>
      <c r="U91" s="31"/>
    </row>
    <row r="92" spans="1:21" ht="12.75">
      <c r="A92" s="20"/>
      <c r="B92" s="21"/>
      <c r="C92" s="22"/>
      <c r="D92" s="23"/>
      <c r="E92" s="24"/>
      <c r="F92" s="30"/>
      <c r="G92" s="24"/>
      <c r="H92" s="24"/>
      <c r="I92" s="24"/>
      <c r="J92" s="24"/>
      <c r="K92" s="36"/>
      <c r="L92" s="24"/>
      <c r="M92" s="24"/>
      <c r="N92" s="24"/>
      <c r="O92" s="24"/>
      <c r="P92" s="76"/>
      <c r="Q92" s="63"/>
      <c r="R92" s="24"/>
      <c r="S92" s="28"/>
      <c r="T92" s="30"/>
      <c r="U92" s="31"/>
    </row>
    <row r="93" spans="1:21" ht="12.75">
      <c r="A93" s="20"/>
      <c r="B93" s="21"/>
      <c r="C93" s="22"/>
      <c r="D93" s="23"/>
      <c r="E93" s="28"/>
      <c r="G93" s="139"/>
      <c r="H93" s="134"/>
      <c r="I93" s="139"/>
      <c r="J93" s="134"/>
      <c r="K93" s="134"/>
      <c r="L93" s="36"/>
      <c r="M93" s="134"/>
      <c r="N93" s="134"/>
      <c r="O93" s="134"/>
      <c r="P93" s="147"/>
      <c r="Q93" s="149"/>
      <c r="R93" s="28"/>
      <c r="S93" s="28"/>
      <c r="T93" s="53"/>
      <c r="U93" s="151"/>
    </row>
    <row r="94" spans="1:21" ht="12.75">
      <c r="A94" s="20"/>
      <c r="B94" s="21"/>
      <c r="C94" s="22"/>
      <c r="D94" s="23"/>
      <c r="E94" s="24"/>
      <c r="F94" s="26"/>
      <c r="G94" s="24"/>
      <c r="H94" s="24"/>
      <c r="I94" s="24"/>
      <c r="J94" s="24"/>
      <c r="K94" s="24"/>
      <c r="L94" s="24"/>
      <c r="M94" s="24"/>
      <c r="N94" s="24"/>
      <c r="O94" s="24"/>
      <c r="P94" s="76"/>
      <c r="Q94" s="63"/>
      <c r="R94" s="24"/>
      <c r="S94" s="28"/>
      <c r="T94" s="30"/>
      <c r="U94" s="31"/>
    </row>
    <row r="95" spans="1:21" ht="12.75">
      <c r="A95" s="20"/>
      <c r="B95" s="21"/>
      <c r="C95" s="22"/>
      <c r="D95" s="23"/>
      <c r="E95" s="24"/>
      <c r="F95" s="26"/>
      <c r="G95" s="24"/>
      <c r="H95" s="24"/>
      <c r="I95" s="24"/>
      <c r="J95" s="24"/>
      <c r="K95" s="24"/>
      <c r="L95" s="24"/>
      <c r="M95" s="24"/>
      <c r="N95" s="24"/>
      <c r="O95" s="24"/>
      <c r="P95" s="76"/>
      <c r="Q95" s="63"/>
      <c r="R95" s="24"/>
      <c r="S95" s="28"/>
      <c r="T95" s="30"/>
      <c r="U95" s="31"/>
    </row>
    <row r="96" spans="1:21" ht="12.75">
      <c r="A96" s="20"/>
      <c r="B96" s="21"/>
      <c r="C96" s="22"/>
      <c r="D96" s="23"/>
      <c r="E96" s="24"/>
      <c r="F96" s="26"/>
      <c r="G96" s="24"/>
      <c r="H96" s="24"/>
      <c r="I96" s="24"/>
      <c r="J96" s="24"/>
      <c r="K96" s="24"/>
      <c r="L96" s="24"/>
      <c r="M96" s="24"/>
      <c r="N96" s="24"/>
      <c r="O96" s="24"/>
      <c r="P96" s="76"/>
      <c r="Q96" s="63"/>
      <c r="R96" s="24"/>
      <c r="S96" s="28"/>
      <c r="T96" s="30"/>
      <c r="U96" s="31"/>
    </row>
    <row r="97" spans="1:21" ht="12.75">
      <c r="A97" s="20"/>
      <c r="B97" s="21"/>
      <c r="C97" s="22"/>
      <c r="D97" s="23"/>
      <c r="E97" s="24"/>
      <c r="F97" s="26"/>
      <c r="G97" s="24"/>
      <c r="H97" s="24"/>
      <c r="I97" s="24"/>
      <c r="J97" s="24"/>
      <c r="K97" s="24"/>
      <c r="L97" s="24"/>
      <c r="M97" s="24"/>
      <c r="N97" s="24"/>
      <c r="O97" s="24"/>
      <c r="P97" s="76"/>
      <c r="Q97" s="63"/>
      <c r="R97" s="24"/>
      <c r="S97" s="28"/>
      <c r="T97" s="30"/>
      <c r="U97" s="31"/>
    </row>
    <row r="98" spans="1:21" ht="12.75">
      <c r="A98" s="20"/>
      <c r="B98" s="21"/>
      <c r="C98" s="35"/>
      <c r="D98" s="23"/>
      <c r="E98" s="24"/>
      <c r="F98" s="26"/>
      <c r="G98" s="24"/>
      <c r="H98" s="24"/>
      <c r="I98" s="24"/>
      <c r="J98" s="24"/>
      <c r="K98" s="24"/>
      <c r="L98" s="24"/>
      <c r="M98" s="24"/>
      <c r="N98" s="24"/>
      <c r="O98" s="24"/>
      <c r="P98" s="76"/>
      <c r="Q98" s="63"/>
      <c r="R98" s="24"/>
      <c r="S98" s="28"/>
      <c r="T98" s="30"/>
      <c r="U98" s="31"/>
    </row>
    <row r="99" spans="1:21" ht="12.75">
      <c r="A99" s="20"/>
      <c r="B99" s="21"/>
      <c r="C99" s="22"/>
      <c r="D99" s="23"/>
      <c r="E99" s="134"/>
      <c r="G99" s="139"/>
      <c r="H99" s="134"/>
      <c r="I99" s="134"/>
      <c r="J99" s="134"/>
      <c r="K99" s="134"/>
      <c r="L99" s="134"/>
      <c r="M99" s="36"/>
      <c r="N99" s="134"/>
      <c r="O99" s="134"/>
      <c r="P99" s="147"/>
      <c r="Q99" s="149"/>
      <c r="R99" s="139"/>
      <c r="S99" s="28"/>
      <c r="T99" s="53"/>
      <c r="U99" s="151"/>
    </row>
    <row r="100" spans="1:21" ht="12.75">
      <c r="A100" s="126"/>
      <c r="B100" s="21"/>
      <c r="C100" s="129"/>
      <c r="D100" s="23"/>
      <c r="E100" s="134"/>
      <c r="G100" s="139"/>
      <c r="I100" s="134"/>
      <c r="K100" s="134"/>
      <c r="M100" s="36"/>
      <c r="O100" s="134"/>
      <c r="P100" s="75"/>
      <c r="Q100" s="149"/>
      <c r="R100" s="75"/>
      <c r="S100" s="28"/>
      <c r="T100" s="53"/>
      <c r="U100" s="151"/>
    </row>
    <row r="101" spans="1:21" ht="12.75">
      <c r="A101" s="126"/>
      <c r="B101" s="21"/>
      <c r="C101" s="129"/>
      <c r="D101" s="133"/>
      <c r="E101" s="134"/>
      <c r="G101" s="139"/>
      <c r="I101" s="134"/>
      <c r="K101" s="134"/>
      <c r="M101" s="36"/>
      <c r="O101" s="134"/>
      <c r="P101" s="75"/>
      <c r="Q101" s="149"/>
      <c r="R101" s="75"/>
      <c r="S101" s="28"/>
      <c r="T101" s="53"/>
      <c r="U101" s="151"/>
    </row>
    <row r="102" spans="1:21" ht="12.75">
      <c r="A102" s="20"/>
      <c r="B102" s="21"/>
      <c r="C102" s="22"/>
      <c r="D102" s="23"/>
      <c r="E102" s="24"/>
      <c r="F102" s="26"/>
      <c r="G102" s="24"/>
      <c r="H102" s="30"/>
      <c r="I102" s="24"/>
      <c r="J102" s="30"/>
      <c r="K102" s="24"/>
      <c r="L102" s="30"/>
      <c r="M102" s="24"/>
      <c r="N102" s="30"/>
      <c r="O102" s="24"/>
      <c r="P102" s="30"/>
      <c r="Q102" s="63"/>
      <c r="R102" s="30"/>
      <c r="S102" s="28"/>
      <c r="T102" s="30"/>
      <c r="U102" s="31"/>
    </row>
    <row r="103" spans="1:21" ht="12.75">
      <c r="A103" s="20"/>
      <c r="B103" s="21"/>
      <c r="C103" s="22"/>
      <c r="D103" s="23"/>
      <c r="E103" s="24"/>
      <c r="F103" s="26"/>
      <c r="G103" s="24"/>
      <c r="H103" s="30"/>
      <c r="I103" s="24"/>
      <c r="J103" s="30"/>
      <c r="K103" s="24"/>
      <c r="L103" s="30"/>
      <c r="M103" s="24"/>
      <c r="N103" s="30"/>
      <c r="O103" s="24"/>
      <c r="P103" s="30"/>
      <c r="Q103" s="63"/>
      <c r="R103" s="30"/>
      <c r="S103" s="28"/>
      <c r="T103" s="30"/>
      <c r="U103" s="31"/>
    </row>
    <row r="104" spans="1:21" ht="12.75">
      <c r="A104" s="157"/>
      <c r="B104" s="21"/>
      <c r="C104" s="129"/>
      <c r="D104" s="23"/>
      <c r="E104" s="134"/>
      <c r="G104" s="139"/>
      <c r="I104" s="134"/>
      <c r="K104" s="134"/>
      <c r="M104" s="36"/>
      <c r="O104" s="134"/>
      <c r="P104" s="75"/>
      <c r="Q104" s="149"/>
      <c r="R104" s="75"/>
      <c r="S104" s="28"/>
      <c r="T104" s="53"/>
      <c r="U104" s="151"/>
    </row>
    <row r="105" spans="1:21" ht="12.75">
      <c r="A105" s="20"/>
      <c r="B105" s="21"/>
      <c r="C105" s="22"/>
      <c r="D105" s="23"/>
      <c r="E105" s="24"/>
      <c r="F105" s="26"/>
      <c r="G105" s="24"/>
      <c r="H105" s="30"/>
      <c r="I105" s="24"/>
      <c r="J105" s="30"/>
      <c r="K105" s="24"/>
      <c r="L105" s="30"/>
      <c r="M105" s="24"/>
      <c r="N105" s="30"/>
      <c r="O105" s="24"/>
      <c r="P105" s="30"/>
      <c r="Q105" s="63"/>
      <c r="R105" s="30"/>
      <c r="S105" s="28"/>
      <c r="T105" s="30"/>
      <c r="U105" s="31"/>
    </row>
    <row r="106" spans="1:21" ht="12.75">
      <c r="A106" s="20"/>
      <c r="B106" s="21"/>
      <c r="C106" s="22"/>
      <c r="D106" s="23"/>
      <c r="E106" s="24"/>
      <c r="F106" s="26"/>
      <c r="G106" s="24"/>
      <c r="H106" s="30"/>
      <c r="I106" s="24"/>
      <c r="J106" s="30"/>
      <c r="K106" s="24"/>
      <c r="L106" s="30"/>
      <c r="M106" s="24"/>
      <c r="N106" s="30"/>
      <c r="O106" s="24"/>
      <c r="P106" s="30"/>
      <c r="Q106" s="63"/>
      <c r="R106" s="30"/>
      <c r="S106" s="28"/>
      <c r="T106" s="30"/>
      <c r="U106" s="31"/>
    </row>
    <row r="107" spans="1:21" ht="12.75">
      <c r="A107" s="158"/>
      <c r="B107" s="22"/>
      <c r="C107" s="153"/>
      <c r="D107" s="22"/>
      <c r="E107" s="134"/>
      <c r="F107" s="135"/>
      <c r="G107" s="139"/>
      <c r="I107" s="134"/>
      <c r="K107" s="134"/>
      <c r="M107" s="36"/>
      <c r="N107" s="134"/>
      <c r="O107" s="134"/>
      <c r="P107" s="147"/>
      <c r="Q107" s="149"/>
      <c r="R107" s="139"/>
      <c r="S107" s="28"/>
      <c r="T107" s="53"/>
      <c r="U107" s="151"/>
    </row>
    <row r="108" spans="1:21" ht="12.75">
      <c r="A108" s="40"/>
      <c r="B108" s="57"/>
      <c r="C108" s="57"/>
      <c r="D108" s="67"/>
      <c r="E108" s="24"/>
      <c r="F108" s="26"/>
      <c r="G108" s="24"/>
      <c r="H108" s="30"/>
      <c r="I108" s="24"/>
      <c r="J108" s="30"/>
      <c r="K108" s="24"/>
      <c r="L108" s="30"/>
      <c r="M108" s="24"/>
      <c r="N108" s="24"/>
      <c r="O108" s="24"/>
      <c r="P108" s="76"/>
      <c r="Q108" s="63"/>
      <c r="R108" s="24"/>
      <c r="S108" s="28"/>
      <c r="T108" s="30"/>
      <c r="U108" s="31"/>
    </row>
    <row r="109" spans="1:21" ht="12.75">
      <c r="A109" s="40"/>
      <c r="B109" s="47"/>
      <c r="C109" s="55"/>
      <c r="D109" s="154"/>
      <c r="E109" s="36"/>
      <c r="F109" s="1"/>
      <c r="G109" s="24"/>
      <c r="H109" s="30"/>
      <c r="I109" s="24"/>
      <c r="J109" s="30"/>
      <c r="K109" s="24"/>
      <c r="L109" s="30"/>
      <c r="M109" s="24"/>
      <c r="N109" s="24"/>
      <c r="O109" s="24"/>
      <c r="P109" s="76"/>
      <c r="Q109" s="63"/>
      <c r="R109" s="24"/>
      <c r="S109" s="28"/>
      <c r="T109" s="30"/>
      <c r="U109" s="31"/>
    </row>
    <row r="110" spans="1:21" ht="12.75">
      <c r="A110" s="152"/>
      <c r="B110" s="21"/>
      <c r="C110" s="57"/>
      <c r="D110" s="23"/>
      <c r="E110" s="137"/>
      <c r="G110" s="139"/>
      <c r="I110" s="134"/>
      <c r="K110" s="134"/>
      <c r="M110" s="36"/>
      <c r="N110" s="134"/>
      <c r="O110" s="134"/>
      <c r="P110" s="147"/>
      <c r="Q110" s="149"/>
      <c r="R110" s="28"/>
      <c r="S110" s="28"/>
      <c r="T110" s="53"/>
      <c r="U110" s="155"/>
    </row>
    <row r="111" spans="1:21" ht="12.75">
      <c r="A111" s="44"/>
      <c r="B111" s="21"/>
      <c r="C111" s="57"/>
      <c r="D111" s="23"/>
      <c r="E111" s="63"/>
      <c r="F111" s="26"/>
      <c r="G111" s="24"/>
      <c r="H111" s="30"/>
      <c r="I111" s="24"/>
      <c r="J111" s="30"/>
      <c r="K111" s="24"/>
      <c r="L111" s="30"/>
      <c r="M111" s="24"/>
      <c r="N111" s="24"/>
      <c r="O111" s="24"/>
      <c r="P111" s="76"/>
      <c r="Q111" s="63"/>
      <c r="R111" s="24"/>
      <c r="S111" s="28"/>
      <c r="T111" s="30"/>
      <c r="U111" s="84"/>
    </row>
    <row r="112" spans="1:21" ht="12.75">
      <c r="A112" s="156"/>
      <c r="B112" s="21"/>
      <c r="C112" s="21"/>
      <c r="D112" s="67"/>
      <c r="E112" s="63"/>
      <c r="F112" s="26"/>
      <c r="G112" s="24"/>
      <c r="H112" s="30"/>
      <c r="I112" s="24"/>
      <c r="J112" s="30"/>
      <c r="K112" s="24"/>
      <c r="L112" s="30"/>
      <c r="M112" s="24"/>
      <c r="N112" s="24"/>
      <c r="O112" s="24"/>
      <c r="P112" s="76"/>
      <c r="Q112" s="63"/>
      <c r="R112" s="63"/>
      <c r="S112" s="28"/>
      <c r="T112" s="30"/>
      <c r="U112" s="31"/>
    </row>
    <row r="113" spans="1:21" ht="12.75">
      <c r="A113" s="156"/>
      <c r="B113" s="57"/>
      <c r="C113" s="57"/>
      <c r="D113" s="67"/>
      <c r="F113" s="88"/>
      <c r="H113" s="88"/>
      <c r="J113" s="88"/>
      <c r="L113" s="88"/>
      <c r="M113" s="58"/>
      <c r="N113" s="88"/>
      <c r="P113" s="75"/>
      <c r="R113" s="135"/>
      <c r="S113" s="28"/>
      <c r="T113" s="53"/>
      <c r="U113" s="86"/>
    </row>
    <row r="114" spans="1:21" ht="12.75">
      <c r="A114" s="127"/>
      <c r="B114" s="57"/>
      <c r="C114" s="110"/>
      <c r="D114" s="131"/>
      <c r="E114" s="135"/>
      <c r="F114" s="88"/>
      <c r="H114" s="88"/>
      <c r="I114" s="142"/>
      <c r="J114" s="88"/>
      <c r="L114" s="88"/>
      <c r="M114" s="58"/>
      <c r="N114" s="88"/>
      <c r="P114" s="75"/>
      <c r="R114" s="75"/>
      <c r="S114" s="28"/>
      <c r="T114" s="53"/>
      <c r="U114" s="86"/>
    </row>
    <row r="115" spans="1:21" ht="12.75">
      <c r="A115" s="60"/>
      <c r="B115" s="57"/>
      <c r="C115" s="57"/>
      <c r="D115" s="67"/>
      <c r="E115" s="30"/>
      <c r="F115" s="87"/>
      <c r="G115" s="30"/>
      <c r="H115" s="87"/>
      <c r="I115" s="30"/>
      <c r="J115" s="87"/>
      <c r="K115" s="30"/>
      <c r="L115" s="87"/>
      <c r="M115" s="30"/>
      <c r="N115" s="87"/>
      <c r="O115" s="30"/>
      <c r="P115" s="30"/>
      <c r="Q115" s="30"/>
      <c r="R115" s="30"/>
      <c r="S115" s="28"/>
      <c r="T115" s="30"/>
      <c r="U115" s="85"/>
    </row>
    <row r="116" spans="1:21" ht="12.75">
      <c r="A116" s="60"/>
      <c r="B116" s="161"/>
      <c r="C116" s="57"/>
      <c r="D116" s="67"/>
      <c r="E116" s="30"/>
      <c r="F116" s="87"/>
      <c r="G116" s="30"/>
      <c r="H116" s="87"/>
      <c r="I116" s="30"/>
      <c r="J116" s="89"/>
      <c r="K116" s="30"/>
      <c r="L116" s="89"/>
      <c r="M116" s="30"/>
      <c r="N116" s="87"/>
      <c r="O116" s="30"/>
      <c r="P116" s="30"/>
      <c r="Q116" s="30"/>
      <c r="R116" s="30"/>
      <c r="S116" s="28"/>
      <c r="T116" s="30"/>
      <c r="U116" s="85"/>
    </row>
    <row r="117" spans="1:21" ht="12.75">
      <c r="A117" s="22"/>
      <c r="B117" s="110"/>
      <c r="C117" s="110"/>
      <c r="D117" s="131"/>
      <c r="F117" s="88"/>
      <c r="H117" s="88"/>
      <c r="J117" s="88"/>
      <c r="L117" s="88"/>
      <c r="M117" s="58"/>
      <c r="N117" s="88"/>
      <c r="P117" s="75"/>
      <c r="R117" s="75"/>
      <c r="S117" s="28"/>
      <c r="T117" s="53"/>
      <c r="U117" s="86"/>
    </row>
    <row r="118" spans="1:21" ht="12.75">
      <c r="A118" s="60"/>
      <c r="B118" s="57"/>
      <c r="C118" s="57"/>
      <c r="D118" s="67"/>
      <c r="E118" s="30"/>
      <c r="F118" s="87"/>
      <c r="G118" s="30"/>
      <c r="H118" s="87"/>
      <c r="I118" s="30"/>
      <c r="J118" s="87"/>
      <c r="K118" s="30"/>
      <c r="L118" s="87"/>
      <c r="M118" s="30"/>
      <c r="N118" s="87"/>
      <c r="O118" s="30"/>
      <c r="P118" s="30"/>
      <c r="Q118" s="30"/>
      <c r="R118" s="30"/>
      <c r="S118" s="28"/>
      <c r="T118" s="30"/>
      <c r="U118" s="85"/>
    </row>
    <row r="119" spans="1:21" ht="12.75">
      <c r="A119" s="60"/>
      <c r="B119" s="57"/>
      <c r="C119" s="57"/>
      <c r="D119" s="67"/>
      <c r="E119" s="30"/>
      <c r="F119" s="26"/>
      <c r="G119" s="30"/>
      <c r="H119" s="30"/>
      <c r="I119" s="30"/>
      <c r="J119" s="30"/>
      <c r="K119" s="58"/>
      <c r="L119" s="30"/>
      <c r="M119" s="30"/>
      <c r="N119" s="30"/>
      <c r="O119" s="30"/>
      <c r="P119" s="30"/>
      <c r="Q119" s="30"/>
      <c r="R119" s="30"/>
      <c r="S119" s="28"/>
      <c r="T119" s="30"/>
      <c r="U119" s="85"/>
    </row>
    <row r="120" spans="1:21" ht="12.75">
      <c r="A120" s="60"/>
      <c r="B120" s="57"/>
      <c r="C120" s="57"/>
      <c r="D120" s="67"/>
      <c r="E120" s="30"/>
      <c r="F120" s="26"/>
      <c r="G120" s="26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26"/>
      <c r="S120" s="28"/>
      <c r="T120" s="30"/>
      <c r="U120" s="85"/>
    </row>
    <row r="121" spans="1:21" ht="12.75">
      <c r="A121" s="109"/>
      <c r="B121" s="128"/>
      <c r="C121" s="55"/>
      <c r="D121" s="56"/>
      <c r="E121" s="58"/>
      <c r="F121" s="130"/>
      <c r="G121" s="30"/>
      <c r="H121" s="30"/>
      <c r="I121" s="30"/>
      <c r="J121" s="30"/>
      <c r="K121" s="146"/>
      <c r="L121" s="30"/>
      <c r="M121" s="30"/>
      <c r="N121" s="30"/>
      <c r="O121" s="30"/>
      <c r="P121" s="30"/>
      <c r="Q121" s="30"/>
      <c r="R121" s="30"/>
      <c r="S121" s="28"/>
      <c r="T121" s="30"/>
      <c r="U121" s="85"/>
    </row>
    <row r="122" spans="1:21" ht="12.75">
      <c r="A122" s="109"/>
      <c r="B122" s="22"/>
      <c r="C122" s="57"/>
      <c r="D122" s="67"/>
      <c r="E122" s="30"/>
      <c r="F122" s="26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28"/>
      <c r="T122" s="30"/>
      <c r="U122" s="85"/>
    </row>
    <row r="123" spans="1:21" ht="12.75">
      <c r="A123" s="109"/>
      <c r="B123" s="108"/>
      <c r="C123" s="57"/>
      <c r="D123" s="111"/>
      <c r="E123" s="30"/>
      <c r="F123" s="26"/>
      <c r="G123" s="30"/>
      <c r="H123" s="30"/>
      <c r="I123" s="30"/>
      <c r="J123" s="1"/>
      <c r="K123" s="30"/>
      <c r="L123" s="1"/>
      <c r="M123" s="30"/>
      <c r="N123" s="30"/>
      <c r="O123" s="30"/>
      <c r="P123" s="30"/>
      <c r="Q123" s="30"/>
      <c r="R123" s="30"/>
      <c r="S123" s="28"/>
      <c r="T123" s="30"/>
      <c r="U123" s="85"/>
    </row>
    <row r="124" spans="1:21" ht="12.75">
      <c r="A124" s="125"/>
      <c r="B124" s="108"/>
      <c r="C124" s="57"/>
      <c r="D124" s="111"/>
      <c r="E124" s="26"/>
      <c r="F124" s="26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26"/>
      <c r="S124" s="28"/>
      <c r="T124" s="30"/>
      <c r="U124" s="85"/>
    </row>
    <row r="125" spans="1:21" ht="12.75">
      <c r="A125" s="109"/>
      <c r="B125" s="108"/>
      <c r="C125" s="57"/>
      <c r="D125" s="108"/>
      <c r="E125" s="26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28"/>
      <c r="T125" s="30"/>
      <c r="U125" s="85"/>
    </row>
    <row r="126" spans="1:21" ht="12.75">
      <c r="A126" s="125"/>
      <c r="B126" s="108"/>
      <c r="C126" s="57"/>
      <c r="D126" s="108"/>
      <c r="E126" s="26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26"/>
      <c r="S126" s="28"/>
      <c r="T126" s="30"/>
      <c r="U126" s="85"/>
    </row>
    <row r="127" spans="1:21" ht="12.75">
      <c r="A127" s="109"/>
      <c r="B127" s="108"/>
      <c r="C127" s="57"/>
      <c r="D127" s="108"/>
      <c r="M127" s="58"/>
      <c r="S127" s="28"/>
      <c r="T127" s="53"/>
      <c r="U127" s="86"/>
    </row>
    <row r="128" spans="1:21" ht="12.75">
      <c r="A128" s="125"/>
      <c r="B128" s="108"/>
      <c r="C128" s="57"/>
      <c r="D128" s="108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26"/>
      <c r="S128" s="28"/>
      <c r="T128" s="30"/>
      <c r="U128" s="85"/>
    </row>
    <row r="129" ht="12.75">
      <c r="M129" s="58"/>
    </row>
  </sheetData>
  <autoFilter ref="A2:V2"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06"/>
  <sheetViews>
    <sheetView workbookViewId="0" topLeftCell="A1">
      <selection activeCell="K84" sqref="K84"/>
    </sheetView>
  </sheetViews>
  <sheetFormatPr defaultColWidth="9.140625" defaultRowHeight="12.75"/>
  <cols>
    <col min="1" max="1" width="9.140625" style="201" customWidth="1"/>
    <col min="2" max="2" width="22.28125" style="201" customWidth="1"/>
    <col min="3" max="3" width="14.00390625" style="201" customWidth="1"/>
    <col min="4" max="4" width="7.8515625" style="201" customWidth="1"/>
    <col min="5" max="5" width="9.140625" style="201" customWidth="1"/>
    <col min="6" max="6" width="6.28125" style="201" customWidth="1"/>
    <col min="7" max="7" width="8.00390625" style="201" customWidth="1"/>
    <col min="8" max="8" width="7.8515625" style="201" customWidth="1"/>
  </cols>
  <sheetData>
    <row r="1" spans="1:8" ht="12.75">
      <c r="A1" s="48"/>
      <c r="B1" s="48" t="s">
        <v>308</v>
      </c>
      <c r="C1" s="48"/>
      <c r="D1" s="48"/>
      <c r="E1" s="58" t="s">
        <v>314</v>
      </c>
      <c r="F1" s="58" t="s">
        <v>300</v>
      </c>
      <c r="G1" s="58" t="s">
        <v>296</v>
      </c>
      <c r="H1" s="58" t="s">
        <v>302</v>
      </c>
    </row>
    <row r="2" spans="1:8" ht="12.75">
      <c r="A2" s="20" t="s">
        <v>107</v>
      </c>
      <c r="B2" s="47" t="s">
        <v>108</v>
      </c>
      <c r="C2" s="50" t="s">
        <v>89</v>
      </c>
      <c r="D2" s="49" t="s">
        <v>17</v>
      </c>
      <c r="E2" s="58">
        <v>3637</v>
      </c>
      <c r="F2" s="58">
        <v>14</v>
      </c>
      <c r="G2" s="197">
        <v>8.65952380952381</v>
      </c>
      <c r="H2" s="58">
        <v>3143</v>
      </c>
    </row>
    <row r="3" spans="1:8" ht="12.75">
      <c r="A3" s="20" t="s">
        <v>181</v>
      </c>
      <c r="B3" s="21" t="s">
        <v>182</v>
      </c>
      <c r="C3" s="22" t="s">
        <v>183</v>
      </c>
      <c r="D3" s="23" t="s">
        <v>17</v>
      </c>
      <c r="E3" s="58">
        <v>3133</v>
      </c>
      <c r="F3" s="58">
        <v>11</v>
      </c>
      <c r="G3" s="197">
        <v>9.493939393939394</v>
      </c>
      <c r="H3" s="58">
        <f>E3</f>
        <v>3133</v>
      </c>
    </row>
    <row r="4" spans="1:8" ht="12.75">
      <c r="A4" s="20" t="s">
        <v>32</v>
      </c>
      <c r="B4" s="21" t="s">
        <v>33</v>
      </c>
      <c r="C4" s="22" t="s">
        <v>10</v>
      </c>
      <c r="D4" s="23" t="s">
        <v>17</v>
      </c>
      <c r="E4" s="58">
        <v>3619</v>
      </c>
      <c r="F4" s="58">
        <v>14</v>
      </c>
      <c r="G4" s="197">
        <v>8.616666666666667</v>
      </c>
      <c r="H4" s="58">
        <v>3129</v>
      </c>
    </row>
    <row r="5" spans="1:8" ht="12.75">
      <c r="A5" s="198" t="s">
        <v>21</v>
      </c>
      <c r="B5" s="21" t="s">
        <v>22</v>
      </c>
      <c r="C5" s="21" t="s">
        <v>10</v>
      </c>
      <c r="D5" s="41" t="s">
        <v>17</v>
      </c>
      <c r="E5" s="58">
        <v>3567</v>
      </c>
      <c r="F5" s="58">
        <v>14</v>
      </c>
      <c r="G5" s="197">
        <v>8.492857142857142</v>
      </c>
      <c r="H5" s="58">
        <v>3082</v>
      </c>
    </row>
    <row r="6" spans="1:8" ht="12.75">
      <c r="A6" s="44" t="s">
        <v>105</v>
      </c>
      <c r="B6" s="21" t="s">
        <v>106</v>
      </c>
      <c r="C6" s="57" t="s">
        <v>89</v>
      </c>
      <c r="D6" s="45" t="s">
        <v>17</v>
      </c>
      <c r="E6" s="58">
        <v>3315</v>
      </c>
      <c r="F6" s="58">
        <v>13</v>
      </c>
      <c r="G6" s="197">
        <v>8.5</v>
      </c>
      <c r="H6" s="58">
        <v>3075</v>
      </c>
    </row>
    <row r="7" spans="1:8" ht="12.75">
      <c r="A7" s="20" t="s">
        <v>19</v>
      </c>
      <c r="B7" s="21" t="s">
        <v>20</v>
      </c>
      <c r="C7" s="22" t="s">
        <v>10</v>
      </c>
      <c r="D7" s="23" t="s">
        <v>17</v>
      </c>
      <c r="E7" s="58">
        <v>3057</v>
      </c>
      <c r="F7" s="58">
        <v>12</v>
      </c>
      <c r="G7" s="197">
        <v>8.491666666666667</v>
      </c>
      <c r="H7" s="58">
        <f>E7</f>
        <v>3057</v>
      </c>
    </row>
    <row r="8" spans="1:8" ht="12.75">
      <c r="A8" s="20" t="s">
        <v>101</v>
      </c>
      <c r="B8" s="21" t="s">
        <v>102</v>
      </c>
      <c r="C8" s="22" t="s">
        <v>89</v>
      </c>
      <c r="D8" s="23" t="s">
        <v>17</v>
      </c>
      <c r="E8" s="58">
        <v>3521</v>
      </c>
      <c r="F8" s="58">
        <v>14</v>
      </c>
      <c r="G8" s="197">
        <v>8.383333333333333</v>
      </c>
      <c r="H8" s="58">
        <v>3048</v>
      </c>
    </row>
    <row r="9" spans="1:8" ht="12.75">
      <c r="A9" s="20" t="s">
        <v>54</v>
      </c>
      <c r="B9" s="21" t="s">
        <v>55</v>
      </c>
      <c r="C9" s="22" t="s">
        <v>56</v>
      </c>
      <c r="D9" s="23" t="s">
        <v>17</v>
      </c>
      <c r="E9" s="58">
        <v>3013</v>
      </c>
      <c r="F9" s="58">
        <v>12</v>
      </c>
      <c r="G9" s="197">
        <v>8.369444444444444</v>
      </c>
      <c r="H9" s="58">
        <f>E9</f>
        <v>3013</v>
      </c>
    </row>
    <row r="10" spans="1:8" ht="12.75">
      <c r="A10" s="20" t="s">
        <v>126</v>
      </c>
      <c r="B10" s="21" t="s">
        <v>127</v>
      </c>
      <c r="C10" s="22" t="s">
        <v>128</v>
      </c>
      <c r="D10" s="23" t="s">
        <v>17</v>
      </c>
      <c r="E10" s="58">
        <v>3147</v>
      </c>
      <c r="F10" s="58">
        <v>13</v>
      </c>
      <c r="G10" s="197">
        <v>8.069230769230769</v>
      </c>
      <c r="H10" s="58">
        <v>2940</v>
      </c>
    </row>
    <row r="11" spans="1:8" ht="12.75">
      <c r="A11" s="20" t="s">
        <v>109</v>
      </c>
      <c r="B11" s="47" t="s">
        <v>219</v>
      </c>
      <c r="C11" s="48" t="s">
        <v>89</v>
      </c>
      <c r="D11" s="49" t="s">
        <v>17</v>
      </c>
      <c r="E11" s="58">
        <v>3352</v>
      </c>
      <c r="F11" s="58">
        <v>14</v>
      </c>
      <c r="G11" s="197">
        <v>7.980952380952381</v>
      </c>
      <c r="H11" s="58">
        <v>2914</v>
      </c>
    </row>
    <row r="12" spans="1:8" ht="12.75">
      <c r="A12" s="32" t="s">
        <v>15</v>
      </c>
      <c r="B12" s="21" t="s">
        <v>16</v>
      </c>
      <c r="C12" s="22" t="s">
        <v>10</v>
      </c>
      <c r="D12" s="23" t="s">
        <v>17</v>
      </c>
      <c r="E12" s="58">
        <v>3130</v>
      </c>
      <c r="F12" s="58">
        <v>13</v>
      </c>
      <c r="G12" s="197">
        <v>8.025641025641026</v>
      </c>
      <c r="H12" s="58">
        <v>2899</v>
      </c>
    </row>
    <row r="13" spans="1:8" ht="12.75">
      <c r="A13" s="20" t="s">
        <v>175</v>
      </c>
      <c r="B13" s="21" t="s">
        <v>176</v>
      </c>
      <c r="C13" s="22" t="s">
        <v>170</v>
      </c>
      <c r="D13" s="23" t="s">
        <v>17</v>
      </c>
      <c r="E13" s="58">
        <v>2947</v>
      </c>
      <c r="F13" s="58">
        <v>13</v>
      </c>
      <c r="G13" s="197">
        <v>7.556410256410256</v>
      </c>
      <c r="H13" s="58">
        <v>2835</v>
      </c>
    </row>
    <row r="14" spans="1:8" ht="12.75">
      <c r="A14" s="20" t="s">
        <v>66</v>
      </c>
      <c r="B14" s="21" t="s">
        <v>67</v>
      </c>
      <c r="C14" s="22" t="s">
        <v>56</v>
      </c>
      <c r="D14" s="23" t="s">
        <v>17</v>
      </c>
      <c r="E14" s="58">
        <v>2686</v>
      </c>
      <c r="F14" s="58">
        <v>11</v>
      </c>
      <c r="G14" s="197">
        <v>8.139393939393939</v>
      </c>
      <c r="H14" s="58">
        <f>E14</f>
        <v>2686</v>
      </c>
    </row>
    <row r="15" spans="1:8" ht="12.75">
      <c r="A15" s="20" t="s">
        <v>168</v>
      </c>
      <c r="B15" s="21" t="s">
        <v>169</v>
      </c>
      <c r="C15" s="22" t="s">
        <v>170</v>
      </c>
      <c r="D15" s="23" t="s">
        <v>17</v>
      </c>
      <c r="E15" s="58">
        <v>3035</v>
      </c>
      <c r="F15" s="58">
        <v>14</v>
      </c>
      <c r="G15" s="197">
        <v>7.226190476190476</v>
      </c>
      <c r="H15" s="58">
        <v>2647</v>
      </c>
    </row>
    <row r="16" spans="1:8" ht="12.75">
      <c r="A16" s="44" t="s">
        <v>131</v>
      </c>
      <c r="B16" s="21" t="s">
        <v>132</v>
      </c>
      <c r="C16" s="22" t="s">
        <v>128</v>
      </c>
      <c r="D16" s="23" t="s">
        <v>17</v>
      </c>
      <c r="E16" s="58">
        <v>2664</v>
      </c>
      <c r="F16" s="58">
        <v>14</v>
      </c>
      <c r="G16" s="197">
        <v>6.3428571428571425</v>
      </c>
      <c r="H16" s="58">
        <v>2318</v>
      </c>
    </row>
    <row r="17" spans="1:8" ht="12.75">
      <c r="A17" s="20" t="s">
        <v>94</v>
      </c>
      <c r="B17" s="21" t="s">
        <v>95</v>
      </c>
      <c r="C17" s="22" t="s">
        <v>89</v>
      </c>
      <c r="D17" s="23" t="s">
        <v>17</v>
      </c>
      <c r="E17" s="58">
        <v>2280</v>
      </c>
      <c r="F17" s="58">
        <v>10</v>
      </c>
      <c r="G17" s="197">
        <v>7.6</v>
      </c>
      <c r="H17" s="58">
        <f>E17</f>
        <v>2280</v>
      </c>
    </row>
    <row r="18" spans="1:8" ht="12.75">
      <c r="A18" s="20" t="s">
        <v>133</v>
      </c>
      <c r="B18" s="21" t="s">
        <v>134</v>
      </c>
      <c r="C18" s="35" t="s">
        <v>135</v>
      </c>
      <c r="D18" s="23" t="s">
        <v>17</v>
      </c>
      <c r="E18" s="58">
        <v>2577</v>
      </c>
      <c r="F18" s="58">
        <v>14</v>
      </c>
      <c r="G18" s="197">
        <v>6.135714285714286</v>
      </c>
      <c r="H18" s="58">
        <v>2267</v>
      </c>
    </row>
    <row r="19" spans="1:8" ht="12.75">
      <c r="A19" s="20" t="s">
        <v>195</v>
      </c>
      <c r="B19" s="21" t="s">
        <v>196</v>
      </c>
      <c r="C19" s="22" t="s">
        <v>183</v>
      </c>
      <c r="D19" s="23" t="s">
        <v>17</v>
      </c>
      <c r="E19" s="58">
        <v>2260</v>
      </c>
      <c r="F19" s="58">
        <v>10</v>
      </c>
      <c r="G19" s="197">
        <v>7.533333333333333</v>
      </c>
      <c r="H19" s="58">
        <f>E19</f>
        <v>2260</v>
      </c>
    </row>
    <row r="20" spans="1:8" ht="12.75">
      <c r="A20" s="20" t="s">
        <v>187</v>
      </c>
      <c r="B20" s="21" t="s">
        <v>188</v>
      </c>
      <c r="C20" s="22" t="s">
        <v>183</v>
      </c>
      <c r="D20" s="23" t="s">
        <v>17</v>
      </c>
      <c r="E20" s="58">
        <v>2242</v>
      </c>
      <c r="F20" s="58">
        <v>8</v>
      </c>
      <c r="G20" s="197">
        <v>9.341666666666667</v>
      </c>
      <c r="H20" s="58">
        <f>E20</f>
        <v>2242</v>
      </c>
    </row>
    <row r="21" spans="1:8" ht="12.75">
      <c r="A21" s="20" t="s">
        <v>254</v>
      </c>
      <c r="B21" s="21" t="s">
        <v>255</v>
      </c>
      <c r="C21" s="22" t="s">
        <v>89</v>
      </c>
      <c r="D21" s="23" t="s">
        <v>17</v>
      </c>
      <c r="E21" s="58">
        <v>2107</v>
      </c>
      <c r="F21" s="58">
        <v>9</v>
      </c>
      <c r="G21" s="197">
        <v>7.803703703703704</v>
      </c>
      <c r="H21" s="58">
        <f>E21</f>
        <v>2107</v>
      </c>
    </row>
    <row r="22" spans="1:8" ht="12.75">
      <c r="A22" s="27" t="s">
        <v>211</v>
      </c>
      <c r="B22" s="59" t="s">
        <v>212</v>
      </c>
      <c r="C22" s="130" t="s">
        <v>208</v>
      </c>
      <c r="D22" s="132" t="s">
        <v>17</v>
      </c>
      <c r="E22" s="58">
        <v>1738</v>
      </c>
      <c r="F22" s="58">
        <v>12</v>
      </c>
      <c r="G22" s="197">
        <v>4.8277777777777775</v>
      </c>
      <c r="H22" s="58">
        <f>E22</f>
        <v>1738</v>
      </c>
    </row>
    <row r="23" spans="1:8" ht="12.75">
      <c r="A23" s="20" t="s">
        <v>209</v>
      </c>
      <c r="B23" s="21" t="s">
        <v>210</v>
      </c>
      <c r="C23" s="22" t="s">
        <v>208</v>
      </c>
      <c r="D23" s="23" t="s">
        <v>17</v>
      </c>
      <c r="E23" s="58">
        <v>1519</v>
      </c>
      <c r="F23" s="58">
        <v>8</v>
      </c>
      <c r="G23" s="197">
        <v>6.329166666666667</v>
      </c>
      <c r="H23" s="58">
        <f>E23</f>
        <v>1519</v>
      </c>
    </row>
    <row r="24" spans="1:8" ht="12.75">
      <c r="A24" s="60"/>
      <c r="B24" s="22"/>
      <c r="C24" s="22"/>
      <c r="D24" s="22"/>
      <c r="E24" s="58"/>
      <c r="F24" s="58"/>
      <c r="G24" s="197"/>
      <c r="H24" s="58"/>
    </row>
    <row r="25" spans="1:8" ht="12.75">
      <c r="A25" s="48"/>
      <c r="B25" s="48"/>
      <c r="C25" s="48"/>
      <c r="D25" s="48"/>
      <c r="E25" s="48"/>
      <c r="F25" s="48"/>
      <c r="G25" s="48"/>
      <c r="H25" s="48"/>
    </row>
    <row r="26" spans="1:8" ht="12.75">
      <c r="A26" s="48"/>
      <c r="B26" s="22" t="s">
        <v>309</v>
      </c>
      <c r="C26" s="48"/>
      <c r="D26" s="48"/>
      <c r="E26" s="48"/>
      <c r="F26" s="48"/>
      <c r="G26" s="48"/>
      <c r="H26" s="48"/>
    </row>
    <row r="27" spans="1:8" ht="12.75">
      <c r="A27" s="20" t="s">
        <v>74</v>
      </c>
      <c r="B27" s="21" t="s">
        <v>75</v>
      </c>
      <c r="C27" s="22" t="s">
        <v>56</v>
      </c>
      <c r="D27" s="23" t="s">
        <v>31</v>
      </c>
      <c r="E27" s="58">
        <v>3333</v>
      </c>
      <c r="F27" s="58">
        <v>13</v>
      </c>
      <c r="G27" s="197">
        <v>8.546153846153846</v>
      </c>
      <c r="H27" s="58">
        <v>3087</v>
      </c>
    </row>
    <row r="28" spans="1:8" ht="12.75">
      <c r="A28" s="199" t="s">
        <v>29</v>
      </c>
      <c r="B28" s="21" t="s">
        <v>30</v>
      </c>
      <c r="C28" s="57" t="s">
        <v>10</v>
      </c>
      <c r="D28" s="45" t="s">
        <v>31</v>
      </c>
      <c r="E28" s="58">
        <v>3553</v>
      </c>
      <c r="F28" s="58">
        <v>14</v>
      </c>
      <c r="G28" s="197">
        <v>8.459523809523809</v>
      </c>
      <c r="H28" s="58">
        <v>3083</v>
      </c>
    </row>
    <row r="29" spans="1:8" ht="12.75">
      <c r="A29" s="44" t="s">
        <v>232</v>
      </c>
      <c r="B29" s="47" t="s">
        <v>233</v>
      </c>
      <c r="C29" s="55" t="s">
        <v>89</v>
      </c>
      <c r="D29" s="159" t="s">
        <v>31</v>
      </c>
      <c r="E29" s="58">
        <v>3482</v>
      </c>
      <c r="F29" s="58">
        <v>14</v>
      </c>
      <c r="G29" s="197">
        <v>8.290476190476191</v>
      </c>
      <c r="H29" s="58">
        <v>3012</v>
      </c>
    </row>
    <row r="30" spans="1:8" ht="12.75">
      <c r="A30" s="20" t="s">
        <v>164</v>
      </c>
      <c r="B30" s="21" t="s">
        <v>165</v>
      </c>
      <c r="C30" s="57" t="s">
        <v>159</v>
      </c>
      <c r="D30" s="45" t="s">
        <v>31</v>
      </c>
      <c r="E30" s="58">
        <v>3168</v>
      </c>
      <c r="F30" s="58">
        <v>13</v>
      </c>
      <c r="G30" s="197">
        <v>8.123076923076923</v>
      </c>
      <c r="H30" s="58">
        <v>2945</v>
      </c>
    </row>
    <row r="31" spans="1:8" ht="12.75">
      <c r="A31" s="20" t="s">
        <v>179</v>
      </c>
      <c r="B31" s="21" t="s">
        <v>180</v>
      </c>
      <c r="C31" s="22" t="s">
        <v>170</v>
      </c>
      <c r="D31" s="23" t="s">
        <v>31</v>
      </c>
      <c r="E31" s="58">
        <v>3371</v>
      </c>
      <c r="F31" s="58">
        <v>14</v>
      </c>
      <c r="G31" s="197">
        <v>8.026190476190477</v>
      </c>
      <c r="H31" s="58">
        <v>2935</v>
      </c>
    </row>
    <row r="32" spans="1:8" ht="12.75">
      <c r="A32" s="20" t="s">
        <v>171</v>
      </c>
      <c r="B32" s="21" t="s">
        <v>172</v>
      </c>
      <c r="C32" s="35" t="s">
        <v>170</v>
      </c>
      <c r="D32" s="23" t="s">
        <v>31</v>
      </c>
      <c r="E32" s="58">
        <v>3329</v>
      </c>
      <c r="F32" s="58">
        <v>14</v>
      </c>
      <c r="G32" s="197">
        <v>7.9261904761904765</v>
      </c>
      <c r="H32" s="58">
        <v>2884</v>
      </c>
    </row>
    <row r="33" spans="1:8" ht="12.75">
      <c r="A33" s="20" t="s">
        <v>173</v>
      </c>
      <c r="B33" s="21" t="s">
        <v>174</v>
      </c>
      <c r="C33" s="22" t="s">
        <v>170</v>
      </c>
      <c r="D33" s="23" t="s">
        <v>31</v>
      </c>
      <c r="E33" s="58">
        <v>2880</v>
      </c>
      <c r="F33" s="58">
        <v>12</v>
      </c>
      <c r="G33" s="197">
        <v>8</v>
      </c>
      <c r="H33" s="58">
        <f>E33</f>
        <v>2880</v>
      </c>
    </row>
    <row r="34" spans="1:8" ht="12.75">
      <c r="A34" s="20" t="s">
        <v>64</v>
      </c>
      <c r="B34" s="21" t="s">
        <v>65</v>
      </c>
      <c r="C34" s="35" t="s">
        <v>56</v>
      </c>
      <c r="D34" s="23" t="s">
        <v>31</v>
      </c>
      <c r="E34" s="58">
        <v>3272</v>
      </c>
      <c r="F34" s="58">
        <v>14</v>
      </c>
      <c r="G34" s="197">
        <v>7.79047619047619</v>
      </c>
      <c r="H34" s="58">
        <v>2850</v>
      </c>
    </row>
    <row r="35" spans="1:8" ht="12.75">
      <c r="A35" s="20" t="s">
        <v>115</v>
      </c>
      <c r="B35" s="21" t="s">
        <v>116</v>
      </c>
      <c r="C35" s="35" t="s">
        <v>112</v>
      </c>
      <c r="D35" s="23" t="s">
        <v>31</v>
      </c>
      <c r="E35" s="58">
        <v>3243</v>
      </c>
      <c r="F35" s="58">
        <v>14</v>
      </c>
      <c r="G35" s="197">
        <v>7.7214285714285715</v>
      </c>
      <c r="H35" s="58">
        <v>2828</v>
      </c>
    </row>
    <row r="36" spans="1:8" ht="12.75">
      <c r="A36" s="20" t="s">
        <v>147</v>
      </c>
      <c r="B36" s="21" t="s">
        <v>148</v>
      </c>
      <c r="C36" s="22" t="s">
        <v>138</v>
      </c>
      <c r="D36" s="23" t="s">
        <v>31</v>
      </c>
      <c r="E36" s="58">
        <v>3188</v>
      </c>
      <c r="F36" s="58">
        <v>14</v>
      </c>
      <c r="G36" s="197">
        <v>7.59047619047619</v>
      </c>
      <c r="H36" s="58">
        <v>2794</v>
      </c>
    </row>
    <row r="37" spans="1:8" ht="12.75">
      <c r="A37" s="20" t="s">
        <v>87</v>
      </c>
      <c r="B37" s="21" t="s">
        <v>88</v>
      </c>
      <c r="C37" s="22" t="s">
        <v>89</v>
      </c>
      <c r="D37" s="23" t="s">
        <v>31</v>
      </c>
      <c r="E37" s="58">
        <v>3023</v>
      </c>
      <c r="F37" s="58">
        <v>14</v>
      </c>
      <c r="G37" s="197">
        <v>7.197619047619048</v>
      </c>
      <c r="H37" s="58">
        <v>2673</v>
      </c>
    </row>
    <row r="38" spans="1:8" ht="12.75">
      <c r="A38" s="20" t="s">
        <v>41</v>
      </c>
      <c r="B38" s="21" t="s">
        <v>42</v>
      </c>
      <c r="C38" s="22" t="s">
        <v>43</v>
      </c>
      <c r="D38" s="23" t="s">
        <v>31</v>
      </c>
      <c r="E38" s="58">
        <v>2659</v>
      </c>
      <c r="F38" s="58">
        <v>12</v>
      </c>
      <c r="G38" s="197">
        <v>7.386111111111111</v>
      </c>
      <c r="H38" s="58">
        <f>E38</f>
        <v>2659</v>
      </c>
    </row>
    <row r="39" spans="1:8" ht="12.75">
      <c r="A39" s="20" t="s">
        <v>113</v>
      </c>
      <c r="B39" s="21" t="s">
        <v>114</v>
      </c>
      <c r="C39" s="22" t="s">
        <v>112</v>
      </c>
      <c r="D39" s="23" t="s">
        <v>31</v>
      </c>
      <c r="E39" s="58">
        <v>2964</v>
      </c>
      <c r="F39" s="58">
        <v>14</v>
      </c>
      <c r="G39" s="197">
        <v>7.057142857142857</v>
      </c>
      <c r="H39" s="58">
        <v>2607</v>
      </c>
    </row>
    <row r="40" spans="1:8" ht="12.75">
      <c r="A40" s="20" t="s">
        <v>206</v>
      </c>
      <c r="B40" s="21" t="s">
        <v>207</v>
      </c>
      <c r="C40" s="22" t="s">
        <v>208</v>
      </c>
      <c r="D40" s="23" t="s">
        <v>31</v>
      </c>
      <c r="E40" s="58">
        <v>2765</v>
      </c>
      <c r="F40" s="58">
        <v>13</v>
      </c>
      <c r="G40" s="197">
        <v>7.089743589743589</v>
      </c>
      <c r="H40" s="58">
        <v>2582</v>
      </c>
    </row>
    <row r="41" spans="1:8" ht="12.75">
      <c r="A41" s="20" t="s">
        <v>193</v>
      </c>
      <c r="B41" s="21" t="s">
        <v>194</v>
      </c>
      <c r="C41" s="22" t="s">
        <v>183</v>
      </c>
      <c r="D41" s="23" t="s">
        <v>31</v>
      </c>
      <c r="E41" s="58">
        <v>2366</v>
      </c>
      <c r="F41" s="58">
        <v>9</v>
      </c>
      <c r="G41" s="197">
        <v>8.762962962962963</v>
      </c>
      <c r="H41" s="58">
        <f>E41</f>
        <v>2366</v>
      </c>
    </row>
    <row r="42" spans="1:8" ht="12.75">
      <c r="A42" s="20" t="s">
        <v>110</v>
      </c>
      <c r="B42" s="21" t="s">
        <v>111</v>
      </c>
      <c r="C42" s="22" t="s">
        <v>112</v>
      </c>
      <c r="D42" s="23" t="s">
        <v>31</v>
      </c>
      <c r="E42" s="58">
        <v>2285</v>
      </c>
      <c r="F42" s="58">
        <v>13</v>
      </c>
      <c r="G42" s="197">
        <v>6.046153846153846</v>
      </c>
      <c r="H42" s="58">
        <v>2207</v>
      </c>
    </row>
    <row r="43" spans="1:8" ht="12.75">
      <c r="A43" s="20" t="s">
        <v>120</v>
      </c>
      <c r="B43" s="21" t="s">
        <v>121</v>
      </c>
      <c r="C43" s="22" t="s">
        <v>119</v>
      </c>
      <c r="D43" s="23" t="s">
        <v>31</v>
      </c>
      <c r="E43" s="58">
        <v>2490</v>
      </c>
      <c r="F43" s="58">
        <v>14</v>
      </c>
      <c r="G43" s="197">
        <v>5.928571428571429</v>
      </c>
      <c r="H43" s="58">
        <v>2194</v>
      </c>
    </row>
    <row r="44" spans="1:8" ht="12.75">
      <c r="A44" s="40" t="s">
        <v>117</v>
      </c>
      <c r="B44" s="21" t="s">
        <v>118</v>
      </c>
      <c r="C44" s="22" t="s">
        <v>112</v>
      </c>
      <c r="D44" s="23" t="s">
        <v>31</v>
      </c>
      <c r="E44" s="58">
        <v>2180</v>
      </c>
      <c r="F44" s="58">
        <v>12</v>
      </c>
      <c r="G44" s="197">
        <v>6.055555555555555</v>
      </c>
      <c r="H44" s="58">
        <f>E44</f>
        <v>2180</v>
      </c>
    </row>
    <row r="45" spans="1:8" ht="12.75">
      <c r="A45" s="20" t="s">
        <v>151</v>
      </c>
      <c r="B45" s="21" t="s">
        <v>152</v>
      </c>
      <c r="C45" s="22" t="s">
        <v>138</v>
      </c>
      <c r="D45" s="23" t="s">
        <v>31</v>
      </c>
      <c r="E45" s="58">
        <v>2163</v>
      </c>
      <c r="F45" s="58">
        <v>11</v>
      </c>
      <c r="G45" s="197">
        <v>6.554545454545455</v>
      </c>
      <c r="H45" s="58">
        <f>E45</f>
        <v>2163</v>
      </c>
    </row>
    <row r="46" spans="1:8" ht="12.75">
      <c r="A46" s="20" t="s">
        <v>48</v>
      </c>
      <c r="B46" s="21" t="s">
        <v>49</v>
      </c>
      <c r="C46" s="22" t="s">
        <v>43</v>
      </c>
      <c r="D46" s="23" t="s">
        <v>31</v>
      </c>
      <c r="E46" s="58">
        <v>2111</v>
      </c>
      <c r="F46" s="58">
        <v>10</v>
      </c>
      <c r="G46" s="197">
        <v>7.036666666666667</v>
      </c>
      <c r="H46" s="58">
        <f>E46</f>
        <v>2111</v>
      </c>
    </row>
    <row r="47" spans="1:8" ht="12.75">
      <c r="A47" s="20" t="s">
        <v>149</v>
      </c>
      <c r="B47" s="21" t="s">
        <v>150</v>
      </c>
      <c r="C47" s="22" t="s">
        <v>138</v>
      </c>
      <c r="D47" s="23" t="s">
        <v>31</v>
      </c>
      <c r="E47" s="58">
        <v>2079</v>
      </c>
      <c r="F47" s="58">
        <v>10</v>
      </c>
      <c r="G47" s="197">
        <v>6.93</v>
      </c>
      <c r="H47" s="58">
        <f>E47</f>
        <v>2079</v>
      </c>
    </row>
    <row r="48" spans="1:8" ht="12.75">
      <c r="A48" s="20" t="s">
        <v>162</v>
      </c>
      <c r="B48" s="21" t="s">
        <v>163</v>
      </c>
      <c r="C48" s="22" t="s">
        <v>159</v>
      </c>
      <c r="D48" s="23" t="s">
        <v>31</v>
      </c>
      <c r="E48" s="58">
        <v>2052</v>
      </c>
      <c r="F48" s="58">
        <v>12</v>
      </c>
      <c r="G48" s="197">
        <v>5.977777777777778</v>
      </c>
      <c r="H48" s="58">
        <f>E48</f>
        <v>2052</v>
      </c>
    </row>
    <row r="49" spans="1:8" ht="12.75">
      <c r="A49" s="20" t="s">
        <v>203</v>
      </c>
      <c r="B49" s="21" t="s">
        <v>204</v>
      </c>
      <c r="C49" s="22" t="s">
        <v>205</v>
      </c>
      <c r="D49" s="23" t="s">
        <v>31</v>
      </c>
      <c r="E49" s="58">
        <v>1983</v>
      </c>
      <c r="F49" s="58">
        <v>9</v>
      </c>
      <c r="G49" s="197">
        <v>7.344444444444444</v>
      </c>
      <c r="H49" s="58">
        <f>E49</f>
        <v>1983</v>
      </c>
    </row>
    <row r="50" spans="1:8" ht="12.75">
      <c r="A50" s="20" t="s">
        <v>103</v>
      </c>
      <c r="B50" s="21" t="s">
        <v>104</v>
      </c>
      <c r="C50" s="22" t="s">
        <v>10</v>
      </c>
      <c r="D50" s="23" t="s">
        <v>31</v>
      </c>
      <c r="E50" s="58">
        <v>1834</v>
      </c>
      <c r="F50" s="58">
        <v>8</v>
      </c>
      <c r="G50" s="197">
        <v>7.641666666666667</v>
      </c>
      <c r="H50" s="58">
        <f>E50</f>
        <v>1834</v>
      </c>
    </row>
    <row r="51" spans="1:8" ht="12.75">
      <c r="A51" s="20" t="s">
        <v>228</v>
      </c>
      <c r="B51" s="21" t="s">
        <v>229</v>
      </c>
      <c r="C51" s="22" t="s">
        <v>223</v>
      </c>
      <c r="D51" s="23" t="s">
        <v>31</v>
      </c>
      <c r="E51" s="58">
        <v>1592</v>
      </c>
      <c r="F51" s="58">
        <v>9</v>
      </c>
      <c r="G51" s="197">
        <v>5.896296296296296</v>
      </c>
      <c r="H51" s="58">
        <f>E51</f>
        <v>1592</v>
      </c>
    </row>
    <row r="52" spans="1:8" ht="12.75">
      <c r="A52" s="20" t="s">
        <v>50</v>
      </c>
      <c r="B52" s="21" t="s">
        <v>51</v>
      </c>
      <c r="C52" s="35" t="s">
        <v>43</v>
      </c>
      <c r="D52" s="23" t="s">
        <v>31</v>
      </c>
      <c r="E52" s="58">
        <v>1578</v>
      </c>
      <c r="F52" s="58">
        <v>8</v>
      </c>
      <c r="G52" s="197">
        <v>6.575</v>
      </c>
      <c r="H52" s="58">
        <f>E52</f>
        <v>1578</v>
      </c>
    </row>
    <row r="53" spans="1:8" ht="12.75">
      <c r="A53" s="27" t="s">
        <v>221</v>
      </c>
      <c r="B53" s="59" t="s">
        <v>222</v>
      </c>
      <c r="C53" s="1" t="s">
        <v>223</v>
      </c>
      <c r="D53" s="132" t="s">
        <v>31</v>
      </c>
      <c r="E53" s="58">
        <v>1519</v>
      </c>
      <c r="F53" s="58">
        <v>9</v>
      </c>
      <c r="G53" s="197">
        <v>5.625925925925926</v>
      </c>
      <c r="H53" s="58">
        <f>E53</f>
        <v>1519</v>
      </c>
    </row>
    <row r="54" spans="1:8" ht="12.75">
      <c r="A54" s="130"/>
      <c r="B54" s="130"/>
      <c r="C54" s="1"/>
      <c r="D54" s="130"/>
      <c r="E54" s="58"/>
      <c r="F54" s="58"/>
      <c r="G54" s="197"/>
      <c r="H54" s="58"/>
    </row>
    <row r="55" spans="1:8" ht="12.75">
      <c r="A55" s="48"/>
      <c r="B55" s="48"/>
      <c r="C55" s="48"/>
      <c r="D55" s="48"/>
      <c r="E55" s="48"/>
      <c r="F55" s="48"/>
      <c r="G55" s="48"/>
      <c r="H55" s="48"/>
    </row>
    <row r="56" spans="1:8" ht="12.75">
      <c r="A56" s="48"/>
      <c r="B56" s="22" t="s">
        <v>310</v>
      </c>
      <c r="C56" s="48"/>
      <c r="D56" s="48"/>
      <c r="E56" s="48"/>
      <c r="F56" s="48"/>
      <c r="G56" s="48"/>
      <c r="H56" s="48"/>
    </row>
    <row r="57" spans="1:8" ht="12.75">
      <c r="A57" s="40" t="s">
        <v>62</v>
      </c>
      <c r="B57" s="21" t="s">
        <v>63</v>
      </c>
      <c r="C57" s="61" t="s">
        <v>56</v>
      </c>
      <c r="D57" s="41" t="s">
        <v>25</v>
      </c>
      <c r="E57" s="58">
        <v>3508</v>
      </c>
      <c r="F57" s="58">
        <v>14</v>
      </c>
      <c r="G57" s="197">
        <v>8.352380952380953</v>
      </c>
      <c r="H57" s="58">
        <v>3029</v>
      </c>
    </row>
    <row r="58" spans="1:8" ht="12.75">
      <c r="A58" s="20" t="s">
        <v>92</v>
      </c>
      <c r="B58" s="21" t="s">
        <v>93</v>
      </c>
      <c r="C58" s="22" t="s">
        <v>10</v>
      </c>
      <c r="D58" s="23" t="s">
        <v>25</v>
      </c>
      <c r="E58" s="58">
        <v>2511</v>
      </c>
      <c r="F58" s="58">
        <v>12</v>
      </c>
      <c r="G58" s="197">
        <v>6.975</v>
      </c>
      <c r="H58" s="58">
        <f>E58</f>
        <v>2511</v>
      </c>
    </row>
    <row r="59" spans="1:8" ht="12.75">
      <c r="A59" s="32" t="s">
        <v>23</v>
      </c>
      <c r="B59" s="21" t="s">
        <v>24</v>
      </c>
      <c r="C59" s="22" t="s">
        <v>10</v>
      </c>
      <c r="D59" s="23" t="s">
        <v>25</v>
      </c>
      <c r="E59" s="58">
        <v>2536</v>
      </c>
      <c r="F59" s="58">
        <v>14</v>
      </c>
      <c r="G59" s="197">
        <v>6.038095238095238</v>
      </c>
      <c r="H59" s="58">
        <v>2232</v>
      </c>
    </row>
    <row r="60" spans="1:8" ht="12.75">
      <c r="A60" s="20" t="s">
        <v>160</v>
      </c>
      <c r="B60" s="21" t="s">
        <v>161</v>
      </c>
      <c r="C60" s="22" t="s">
        <v>159</v>
      </c>
      <c r="D60" s="23" t="s">
        <v>25</v>
      </c>
      <c r="E60" s="58">
        <v>2205</v>
      </c>
      <c r="F60" s="58">
        <v>12</v>
      </c>
      <c r="G60" s="197">
        <v>6.125</v>
      </c>
      <c r="H60" s="58">
        <f>E60</f>
        <v>2205</v>
      </c>
    </row>
    <row r="61" spans="1:8" ht="12.75">
      <c r="A61" s="20" t="s">
        <v>52</v>
      </c>
      <c r="B61" s="21" t="s">
        <v>53</v>
      </c>
      <c r="C61" s="35" t="s">
        <v>43</v>
      </c>
      <c r="D61" s="23" t="s">
        <v>25</v>
      </c>
      <c r="E61" s="58">
        <v>1359</v>
      </c>
      <c r="F61" s="58">
        <v>10</v>
      </c>
      <c r="G61" s="197">
        <v>4.53</v>
      </c>
      <c r="H61" s="58">
        <f>E61</f>
        <v>1359</v>
      </c>
    </row>
    <row r="62" spans="1:8" ht="12.75">
      <c r="A62" s="60"/>
      <c r="B62" s="22"/>
      <c r="C62" s="35"/>
      <c r="D62" s="22"/>
      <c r="E62" s="58"/>
      <c r="F62" s="58"/>
      <c r="G62" s="197"/>
      <c r="H62" s="58"/>
    </row>
    <row r="63" spans="1:8" ht="12.75">
      <c r="A63" s="48"/>
      <c r="B63" s="48"/>
      <c r="C63" s="48"/>
      <c r="D63" s="48"/>
      <c r="E63" s="48"/>
      <c r="F63" s="48"/>
      <c r="G63" s="48"/>
      <c r="H63" s="48"/>
    </row>
    <row r="64" spans="1:8" ht="12.75">
      <c r="A64" s="48"/>
      <c r="B64" s="22" t="s">
        <v>311</v>
      </c>
      <c r="C64" s="48"/>
      <c r="D64" s="48"/>
      <c r="E64" s="48"/>
      <c r="F64" s="48"/>
      <c r="G64" s="48"/>
      <c r="H64" s="48"/>
    </row>
    <row r="65" spans="1:8" ht="12.75">
      <c r="A65" s="40" t="s">
        <v>84</v>
      </c>
      <c r="B65" s="21" t="s">
        <v>85</v>
      </c>
      <c r="C65" s="62" t="s">
        <v>56</v>
      </c>
      <c r="D65" s="45" t="s">
        <v>18</v>
      </c>
      <c r="E65" s="58">
        <v>3500</v>
      </c>
      <c r="F65" s="58">
        <v>14</v>
      </c>
      <c r="G65" s="197">
        <v>8.333333333333334</v>
      </c>
      <c r="H65" s="58">
        <v>3036</v>
      </c>
    </row>
    <row r="66" spans="1:8" ht="12.75">
      <c r="A66" s="20" t="s">
        <v>60</v>
      </c>
      <c r="B66" s="21" t="s">
        <v>61</v>
      </c>
      <c r="C66" s="22" t="s">
        <v>56</v>
      </c>
      <c r="D66" s="23" t="s">
        <v>18</v>
      </c>
      <c r="E66" s="58">
        <v>3294</v>
      </c>
      <c r="F66" s="58">
        <v>14</v>
      </c>
      <c r="G66" s="197">
        <v>7.8428571428571425</v>
      </c>
      <c r="H66" s="58">
        <v>2863</v>
      </c>
    </row>
    <row r="67" spans="1:8" ht="12.75">
      <c r="A67" s="20" t="s">
        <v>46</v>
      </c>
      <c r="B67" s="21" t="s">
        <v>47</v>
      </c>
      <c r="C67" s="22" t="s">
        <v>43</v>
      </c>
      <c r="D67" s="23" t="s">
        <v>18</v>
      </c>
      <c r="E67" s="58">
        <v>2599</v>
      </c>
      <c r="F67" s="58">
        <v>14</v>
      </c>
      <c r="G67" s="197">
        <v>6.188095238095238</v>
      </c>
      <c r="H67" s="58">
        <v>2406</v>
      </c>
    </row>
    <row r="68" spans="1:8" ht="12.75">
      <c r="A68" s="20" t="s">
        <v>136</v>
      </c>
      <c r="B68" s="21" t="s">
        <v>137</v>
      </c>
      <c r="C68" s="22" t="s">
        <v>135</v>
      </c>
      <c r="D68" s="23" t="s">
        <v>18</v>
      </c>
      <c r="E68" s="58">
        <v>1435</v>
      </c>
      <c r="F68" s="58">
        <v>9</v>
      </c>
      <c r="G68" s="197">
        <v>5.314814814814815</v>
      </c>
      <c r="H68" s="58">
        <f>E68</f>
        <v>1435</v>
      </c>
    </row>
    <row r="69" spans="1:8" ht="12.75">
      <c r="A69" s="60"/>
      <c r="B69" s="22"/>
      <c r="C69" s="22"/>
      <c r="D69" s="22"/>
      <c r="E69" s="58"/>
      <c r="F69" s="58"/>
      <c r="G69" s="197"/>
      <c r="H69" s="58"/>
    </row>
    <row r="70" spans="1:8" ht="12.75">
      <c r="A70" s="48"/>
      <c r="B70" s="48"/>
      <c r="C70" s="48"/>
      <c r="D70" s="48"/>
      <c r="E70" s="48"/>
      <c r="F70" s="48"/>
      <c r="G70" s="48"/>
      <c r="H70" s="48"/>
    </row>
    <row r="71" spans="1:8" ht="12.75">
      <c r="A71" s="48"/>
      <c r="B71" s="22" t="s">
        <v>312</v>
      </c>
      <c r="C71" s="48"/>
      <c r="D71" s="48"/>
      <c r="E71" s="48"/>
      <c r="F71" s="48"/>
      <c r="G71" s="48"/>
      <c r="H71" s="48"/>
    </row>
    <row r="72" spans="1:8" ht="12.75">
      <c r="A72" s="20" t="s">
        <v>80</v>
      </c>
      <c r="B72" s="21" t="s">
        <v>81</v>
      </c>
      <c r="C72" s="22" t="s">
        <v>56</v>
      </c>
      <c r="D72" s="23" t="s">
        <v>36</v>
      </c>
      <c r="E72" s="58">
        <v>2988</v>
      </c>
      <c r="F72" s="58">
        <v>12</v>
      </c>
      <c r="G72" s="197">
        <v>8.3</v>
      </c>
      <c r="H72" s="58">
        <f>E72</f>
        <v>2988</v>
      </c>
    </row>
    <row r="73" spans="1:8" ht="12.75">
      <c r="A73" s="20" t="s">
        <v>213</v>
      </c>
      <c r="B73" s="21" t="s">
        <v>9</v>
      </c>
      <c r="C73" s="22" t="s">
        <v>10</v>
      </c>
      <c r="D73" s="23" t="s">
        <v>36</v>
      </c>
      <c r="E73" s="58">
        <v>2719</v>
      </c>
      <c r="F73" s="58">
        <v>13</v>
      </c>
      <c r="G73" s="197">
        <v>6.971794871794872</v>
      </c>
      <c r="H73" s="58">
        <v>2549</v>
      </c>
    </row>
    <row r="74" spans="1:8" ht="12.75">
      <c r="A74" s="20" t="s">
        <v>34</v>
      </c>
      <c r="B74" s="61" t="s">
        <v>35</v>
      </c>
      <c r="C74" s="22" t="s">
        <v>10</v>
      </c>
      <c r="D74" s="65" t="s">
        <v>36</v>
      </c>
      <c r="E74" s="58">
        <v>2267</v>
      </c>
      <c r="F74" s="58">
        <v>11</v>
      </c>
      <c r="G74" s="197">
        <v>6.86969696969697</v>
      </c>
      <c r="H74" s="58">
        <f>E74</f>
        <v>2267</v>
      </c>
    </row>
    <row r="75" spans="1:8" ht="12.75">
      <c r="A75" s="44"/>
      <c r="B75" s="108"/>
      <c r="C75" s="22"/>
      <c r="D75" s="108"/>
      <c r="E75" s="51"/>
      <c r="F75" s="51"/>
      <c r="G75" s="200"/>
      <c r="H75" s="51"/>
    </row>
    <row r="76" spans="1:8" ht="12.75">
      <c r="A76" s="60"/>
      <c r="B76" s="22"/>
      <c r="C76" s="22"/>
      <c r="D76" s="22"/>
      <c r="E76" s="58"/>
      <c r="F76" s="58"/>
      <c r="G76" s="197"/>
      <c r="H76" s="58"/>
    </row>
    <row r="77" spans="1:8" ht="12.75">
      <c r="A77" s="48"/>
      <c r="B77" s="22" t="s">
        <v>313</v>
      </c>
      <c r="C77" s="48"/>
      <c r="D77" s="48"/>
      <c r="E77" s="48"/>
      <c r="F77" s="48"/>
      <c r="G77" s="48"/>
      <c r="H77" s="48"/>
    </row>
    <row r="78" spans="1:8" ht="12.75">
      <c r="A78" s="20" t="s">
        <v>57</v>
      </c>
      <c r="B78" s="21" t="s">
        <v>58</v>
      </c>
      <c r="C78" s="22" t="s">
        <v>56</v>
      </c>
      <c r="D78" s="23" t="s">
        <v>59</v>
      </c>
      <c r="E78" s="58">
        <v>4115</v>
      </c>
      <c r="F78" s="58">
        <v>14</v>
      </c>
      <c r="G78" s="197">
        <v>9.797619047619047</v>
      </c>
      <c r="H78" s="58">
        <v>3541</v>
      </c>
    </row>
    <row r="79" spans="1:8" ht="12.75">
      <c r="A79" s="20" t="s">
        <v>82</v>
      </c>
      <c r="B79" s="21" t="s">
        <v>83</v>
      </c>
      <c r="C79" s="22" t="s">
        <v>56</v>
      </c>
      <c r="D79" s="23" t="s">
        <v>28</v>
      </c>
      <c r="E79" s="58">
        <v>3956</v>
      </c>
      <c r="F79" s="58">
        <v>14</v>
      </c>
      <c r="G79" s="197">
        <v>9.41904761904762</v>
      </c>
      <c r="H79" s="58">
        <v>3423</v>
      </c>
    </row>
    <row r="80" spans="1:8" ht="12.75">
      <c r="A80" s="20" t="s">
        <v>72</v>
      </c>
      <c r="B80" s="21" t="s">
        <v>73</v>
      </c>
      <c r="C80" s="22" t="s">
        <v>56</v>
      </c>
      <c r="D80" s="23" t="s">
        <v>28</v>
      </c>
      <c r="E80" s="58">
        <v>3832</v>
      </c>
      <c r="F80" s="58">
        <v>14</v>
      </c>
      <c r="G80" s="197">
        <v>9.123809523809523</v>
      </c>
      <c r="H80" s="58">
        <v>3299</v>
      </c>
    </row>
    <row r="81" spans="1:8" ht="12.75">
      <c r="A81" s="20" t="s">
        <v>215</v>
      </c>
      <c r="B81" s="21" t="s">
        <v>256</v>
      </c>
      <c r="C81" s="22" t="s">
        <v>56</v>
      </c>
      <c r="D81" s="23" t="s">
        <v>59</v>
      </c>
      <c r="E81" s="58">
        <v>3601</v>
      </c>
      <c r="F81" s="58">
        <v>14</v>
      </c>
      <c r="G81" s="197">
        <v>8.573809523809524</v>
      </c>
      <c r="H81" s="58">
        <v>3135</v>
      </c>
    </row>
    <row r="82" spans="1:8" ht="12.75">
      <c r="A82" s="20" t="s">
        <v>157</v>
      </c>
      <c r="B82" s="21" t="s">
        <v>158</v>
      </c>
      <c r="C82" s="22" t="s">
        <v>138</v>
      </c>
      <c r="D82" s="23" t="s">
        <v>28</v>
      </c>
      <c r="E82" s="58">
        <v>3149</v>
      </c>
      <c r="F82" s="58">
        <v>12</v>
      </c>
      <c r="G82" s="197">
        <v>8.747222222222222</v>
      </c>
      <c r="H82" s="58">
        <f>E82</f>
        <v>3149</v>
      </c>
    </row>
    <row r="83" spans="1:8" ht="12.75">
      <c r="A83" s="20" t="s">
        <v>145</v>
      </c>
      <c r="B83" s="21" t="s">
        <v>146</v>
      </c>
      <c r="C83" s="22" t="s">
        <v>138</v>
      </c>
      <c r="D83" s="23" t="s">
        <v>28</v>
      </c>
      <c r="E83" s="58">
        <v>2604</v>
      </c>
      <c r="F83" s="58">
        <v>11</v>
      </c>
      <c r="G83" s="197">
        <v>7.890909090909091</v>
      </c>
      <c r="H83" s="58">
        <f>E83</f>
        <v>2604</v>
      </c>
    </row>
    <row r="84" spans="1:8" ht="12.75">
      <c r="A84" s="20" t="s">
        <v>44</v>
      </c>
      <c r="B84" s="21" t="s">
        <v>45</v>
      </c>
      <c r="C84" s="22" t="s">
        <v>43</v>
      </c>
      <c r="D84" s="23" t="s">
        <v>28</v>
      </c>
      <c r="E84" s="58">
        <v>2308</v>
      </c>
      <c r="F84" s="58">
        <v>11</v>
      </c>
      <c r="G84" s="197">
        <v>6.993939393939394</v>
      </c>
      <c r="H84" s="58">
        <f>E84</f>
        <v>2308</v>
      </c>
    </row>
    <row r="85" spans="1:8" ht="12.75">
      <c r="A85" s="48"/>
      <c r="B85" s="48"/>
      <c r="C85" s="48"/>
      <c r="D85" s="48"/>
      <c r="E85" s="48"/>
      <c r="F85" s="48"/>
      <c r="G85" s="48"/>
      <c r="H85" s="48"/>
    </row>
    <row r="86" spans="1:8" ht="12.75">
      <c r="A86" s="48"/>
      <c r="B86" s="48" t="s">
        <v>315</v>
      </c>
      <c r="C86" s="48"/>
      <c r="D86" s="48"/>
      <c r="E86" s="48"/>
      <c r="F86" s="48"/>
      <c r="G86" s="48"/>
      <c r="H86" s="48"/>
    </row>
    <row r="87" spans="1:8" ht="12.75">
      <c r="A87" s="48"/>
      <c r="B87" s="48" t="s">
        <v>182</v>
      </c>
      <c r="C87" s="48" t="s">
        <v>183</v>
      </c>
      <c r="D87" s="48"/>
      <c r="E87" s="48">
        <v>196</v>
      </c>
      <c r="F87" s="48"/>
      <c r="G87" s="48"/>
      <c r="H87" s="48"/>
    </row>
    <row r="88" spans="1:8" ht="12.75">
      <c r="A88" s="48"/>
      <c r="B88" s="48"/>
      <c r="C88" s="48"/>
      <c r="D88" s="48"/>
      <c r="E88" s="48"/>
      <c r="F88" s="48"/>
      <c r="G88" s="48"/>
      <c r="H88" s="48"/>
    </row>
    <row r="89" spans="1:8" ht="12.75">
      <c r="A89" s="48"/>
      <c r="B89" s="48"/>
      <c r="C89" s="48"/>
      <c r="D89" s="48"/>
      <c r="E89" s="48"/>
      <c r="F89" s="48"/>
      <c r="G89" s="48"/>
      <c r="H89" s="48"/>
    </row>
    <row r="90" spans="1:8" ht="12.75">
      <c r="A90" s="48"/>
      <c r="B90" s="48"/>
      <c r="C90" s="48"/>
      <c r="D90" s="48"/>
      <c r="E90" s="48"/>
      <c r="F90" s="48"/>
      <c r="G90" s="48"/>
      <c r="H90" s="48"/>
    </row>
    <row r="91" spans="1:8" ht="12.75">
      <c r="A91" s="48"/>
      <c r="B91" s="48" t="s">
        <v>331</v>
      </c>
      <c r="C91" s="48"/>
      <c r="D91" s="48"/>
      <c r="E91" s="48"/>
      <c r="F91" s="48"/>
      <c r="G91" s="48"/>
      <c r="H91" s="48"/>
    </row>
    <row r="92" spans="1:8" ht="12.75">
      <c r="A92" s="48"/>
      <c r="B92" s="48" t="s">
        <v>89</v>
      </c>
      <c r="C92" s="48"/>
      <c r="D92" s="48"/>
      <c r="E92" s="48">
        <v>13992</v>
      </c>
      <c r="F92" s="48">
        <v>326</v>
      </c>
      <c r="G92" s="48"/>
      <c r="H92" s="48"/>
    </row>
    <row r="93" spans="2:6" ht="12.75">
      <c r="B93" s="48" t="s">
        <v>10</v>
      </c>
      <c r="C93" s="48"/>
      <c r="D93" s="48"/>
      <c r="E93" s="48">
        <v>13869</v>
      </c>
      <c r="F93" s="48">
        <v>308</v>
      </c>
    </row>
    <row r="94" spans="2:6" ht="12.75">
      <c r="B94" s="48" t="s">
        <v>56</v>
      </c>
      <c r="C94" s="48"/>
      <c r="D94" s="48"/>
      <c r="E94" s="48">
        <v>13635</v>
      </c>
      <c r="F94" s="48">
        <v>287</v>
      </c>
    </row>
    <row r="95" spans="2:6" ht="12.75">
      <c r="B95" s="48" t="s">
        <v>170</v>
      </c>
      <c r="C95" s="48"/>
      <c r="D95" s="48"/>
      <c r="E95" s="48">
        <v>12682</v>
      </c>
      <c r="F95" s="48">
        <v>201</v>
      </c>
    </row>
    <row r="96" spans="2:6" ht="12.75">
      <c r="B96" s="48" t="s">
        <v>332</v>
      </c>
      <c r="C96" s="48"/>
      <c r="D96" s="48"/>
      <c r="E96" s="48">
        <v>10745</v>
      </c>
      <c r="F96" s="48">
        <v>145</v>
      </c>
    </row>
    <row r="97" spans="2:6" ht="12.75">
      <c r="B97" s="48" t="s">
        <v>138</v>
      </c>
      <c r="C97" s="48"/>
      <c r="D97" s="48"/>
      <c r="E97" s="48">
        <v>10647</v>
      </c>
      <c r="F97" s="48">
        <v>202</v>
      </c>
    </row>
    <row r="98" spans="2:6" ht="12.75">
      <c r="B98" s="48" t="s">
        <v>183</v>
      </c>
      <c r="C98" s="48"/>
      <c r="D98" s="48"/>
      <c r="E98" s="48">
        <v>10001</v>
      </c>
      <c r="F98" s="48">
        <v>417</v>
      </c>
    </row>
    <row r="99" spans="2:6" ht="12.75">
      <c r="B99" s="48" t="s">
        <v>43</v>
      </c>
      <c r="C99" s="48"/>
      <c r="D99" s="48"/>
      <c r="E99" s="48">
        <v>8947</v>
      </c>
      <c r="F99" s="48">
        <v>110</v>
      </c>
    </row>
    <row r="100" spans="2:6" ht="12.75">
      <c r="B100" s="48" t="s">
        <v>159</v>
      </c>
      <c r="C100" s="48"/>
      <c r="D100" s="48"/>
      <c r="E100" s="48">
        <v>7525</v>
      </c>
      <c r="F100" s="48">
        <v>105</v>
      </c>
    </row>
    <row r="101" spans="2:6" ht="12.75">
      <c r="B101" s="48" t="s">
        <v>208</v>
      </c>
      <c r="C101" s="48"/>
      <c r="D101" s="48"/>
      <c r="E101" s="48">
        <v>6022</v>
      </c>
      <c r="F101" s="48">
        <v>43</v>
      </c>
    </row>
    <row r="102" spans="2:6" ht="12.75">
      <c r="B102" s="48" t="s">
        <v>128</v>
      </c>
      <c r="C102" s="48"/>
      <c r="D102" s="48"/>
      <c r="E102" s="48">
        <v>5811</v>
      </c>
      <c r="F102" s="48">
        <v>78</v>
      </c>
    </row>
    <row r="103" spans="2:6" ht="12.75">
      <c r="B103" s="48" t="s">
        <v>135</v>
      </c>
      <c r="C103" s="48"/>
      <c r="D103" s="48"/>
      <c r="E103" s="48">
        <v>4012</v>
      </c>
      <c r="F103" s="48">
        <v>24</v>
      </c>
    </row>
    <row r="104" spans="2:6" ht="12.75">
      <c r="B104" s="48" t="s">
        <v>223</v>
      </c>
      <c r="C104" s="48"/>
      <c r="D104" s="48"/>
      <c r="E104" s="48">
        <v>3111</v>
      </c>
      <c r="F104" s="48">
        <v>22</v>
      </c>
    </row>
    <row r="105" spans="2:6" ht="12.75">
      <c r="B105" s="48" t="s">
        <v>119</v>
      </c>
      <c r="C105" s="48"/>
      <c r="D105" s="48"/>
      <c r="E105" s="48">
        <v>2490</v>
      </c>
      <c r="F105" s="48">
        <v>18</v>
      </c>
    </row>
    <row r="106" spans="2:6" ht="12.75">
      <c r="B106" s="48" t="s">
        <v>325</v>
      </c>
      <c r="C106" s="48"/>
      <c r="D106" s="48"/>
      <c r="E106" s="202">
        <v>1983</v>
      </c>
      <c r="F106" s="202">
        <v>28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73"/>
  <sheetViews>
    <sheetView tabSelected="1" workbookViewId="0" topLeftCell="A49">
      <selection activeCell="K70" sqref="K70"/>
    </sheetView>
  </sheetViews>
  <sheetFormatPr defaultColWidth="9.140625" defaultRowHeight="12.75"/>
  <cols>
    <col min="2" max="2" width="19.8515625" style="0" customWidth="1"/>
    <col min="3" max="3" width="15.00390625" style="0" customWidth="1"/>
    <col min="5" max="6" width="9.140625" style="75" customWidth="1"/>
    <col min="7" max="7" width="9.140625" style="163" customWidth="1"/>
    <col min="8" max="8" width="9.140625" style="75" customWidth="1"/>
  </cols>
  <sheetData>
    <row r="1" spans="1:8" ht="13.5" thickBot="1">
      <c r="A1" s="6" t="s">
        <v>2</v>
      </c>
      <c r="B1" s="7" t="s">
        <v>3</v>
      </c>
      <c r="C1" s="7" t="s">
        <v>4</v>
      </c>
      <c r="D1" s="8" t="s">
        <v>5</v>
      </c>
      <c r="E1" s="75" t="s">
        <v>6</v>
      </c>
      <c r="F1" s="75" t="s">
        <v>8</v>
      </c>
      <c r="G1" s="163" t="s">
        <v>1</v>
      </c>
      <c r="H1" s="75" t="s">
        <v>303</v>
      </c>
    </row>
    <row r="2" spans="1:8" ht="12.75">
      <c r="A2" s="20" t="s">
        <v>57</v>
      </c>
      <c r="B2" s="21" t="s">
        <v>58</v>
      </c>
      <c r="C2" s="22" t="s">
        <v>56</v>
      </c>
      <c r="D2" s="23" t="s">
        <v>59</v>
      </c>
      <c r="E2" s="75">
        <v>4115</v>
      </c>
      <c r="F2" s="75">
        <v>14</v>
      </c>
      <c r="G2" s="163">
        <v>9.797619047619047</v>
      </c>
      <c r="H2" s="75">
        <v>3541</v>
      </c>
    </row>
    <row r="3" spans="1:8" ht="12.75">
      <c r="A3" s="20" t="s">
        <v>82</v>
      </c>
      <c r="B3" s="21" t="s">
        <v>83</v>
      </c>
      <c r="C3" s="22" t="s">
        <v>56</v>
      </c>
      <c r="D3" s="23" t="s">
        <v>28</v>
      </c>
      <c r="E3" s="75">
        <v>3956</v>
      </c>
      <c r="F3" s="75">
        <v>14</v>
      </c>
      <c r="G3" s="163">
        <v>9.41904761904762</v>
      </c>
      <c r="H3" s="75">
        <v>3423</v>
      </c>
    </row>
    <row r="4" spans="1:8" ht="12.75">
      <c r="A4" s="20" t="s">
        <v>72</v>
      </c>
      <c r="B4" s="21" t="s">
        <v>73</v>
      </c>
      <c r="C4" s="22" t="s">
        <v>56</v>
      </c>
      <c r="D4" s="23" t="s">
        <v>28</v>
      </c>
      <c r="E4" s="75">
        <v>3832</v>
      </c>
      <c r="F4" s="75">
        <v>14</v>
      </c>
      <c r="G4" s="163">
        <v>9.123809523809523</v>
      </c>
      <c r="H4" s="75">
        <v>3299</v>
      </c>
    </row>
    <row r="5" spans="1:8" ht="12.75">
      <c r="A5" s="20" t="s">
        <v>107</v>
      </c>
      <c r="B5" s="47" t="s">
        <v>108</v>
      </c>
      <c r="C5" s="50" t="s">
        <v>89</v>
      </c>
      <c r="D5" s="49" t="s">
        <v>17</v>
      </c>
      <c r="E5" s="75">
        <v>3637</v>
      </c>
      <c r="F5" s="75">
        <v>14</v>
      </c>
      <c r="G5" s="163">
        <v>8.65952380952381</v>
      </c>
      <c r="H5" s="75">
        <v>3143</v>
      </c>
    </row>
    <row r="6" spans="1:8" ht="12.75">
      <c r="A6" s="20" t="s">
        <v>32</v>
      </c>
      <c r="B6" s="21" t="s">
        <v>33</v>
      </c>
      <c r="C6" s="22" t="s">
        <v>10</v>
      </c>
      <c r="D6" s="23" t="s">
        <v>17</v>
      </c>
      <c r="E6" s="75">
        <v>3619</v>
      </c>
      <c r="F6" s="75">
        <v>14</v>
      </c>
      <c r="G6" s="163">
        <v>8.616666666666667</v>
      </c>
      <c r="H6" s="75">
        <v>3129</v>
      </c>
    </row>
    <row r="7" spans="1:8" ht="12.75">
      <c r="A7" s="20" t="s">
        <v>215</v>
      </c>
      <c r="B7" s="21" t="s">
        <v>256</v>
      </c>
      <c r="C7" s="22" t="s">
        <v>56</v>
      </c>
      <c r="D7" s="23" t="s">
        <v>59</v>
      </c>
      <c r="E7" s="75">
        <v>3601</v>
      </c>
      <c r="F7" s="75">
        <v>14</v>
      </c>
      <c r="G7" s="163">
        <v>8.573809523809524</v>
      </c>
      <c r="H7" s="75">
        <v>3135</v>
      </c>
    </row>
    <row r="8" spans="1:8" ht="12.75">
      <c r="A8" s="32" t="s">
        <v>21</v>
      </c>
      <c r="B8" s="21" t="s">
        <v>22</v>
      </c>
      <c r="C8" s="22" t="s">
        <v>10</v>
      </c>
      <c r="D8" s="23" t="s">
        <v>17</v>
      </c>
      <c r="E8" s="75">
        <v>3567</v>
      </c>
      <c r="F8" s="75">
        <v>14</v>
      </c>
      <c r="G8" s="163">
        <v>8.492857142857142</v>
      </c>
      <c r="H8" s="75">
        <v>3082</v>
      </c>
    </row>
    <row r="9" spans="1:8" ht="12.75">
      <c r="A9" s="32" t="s">
        <v>29</v>
      </c>
      <c r="B9" s="21" t="s">
        <v>30</v>
      </c>
      <c r="C9" s="22" t="s">
        <v>10</v>
      </c>
      <c r="D9" s="23" t="s">
        <v>31</v>
      </c>
      <c r="E9" s="75">
        <v>3553</v>
      </c>
      <c r="F9" s="75">
        <v>14</v>
      </c>
      <c r="G9" s="163">
        <v>8.459523809523809</v>
      </c>
      <c r="H9" s="75">
        <v>3083</v>
      </c>
    </row>
    <row r="10" spans="1:8" ht="12.75">
      <c r="A10" s="40" t="s">
        <v>101</v>
      </c>
      <c r="B10" s="21" t="s">
        <v>102</v>
      </c>
      <c r="C10" s="21" t="s">
        <v>89</v>
      </c>
      <c r="D10" s="41" t="s">
        <v>17</v>
      </c>
      <c r="E10" s="75">
        <v>3521</v>
      </c>
      <c r="F10" s="75">
        <v>14</v>
      </c>
      <c r="G10" s="163">
        <v>8.383333333333333</v>
      </c>
      <c r="H10" s="75">
        <v>3048</v>
      </c>
    </row>
    <row r="11" spans="1:8" ht="12.75">
      <c r="A11" s="40" t="s">
        <v>62</v>
      </c>
      <c r="B11" s="21" t="s">
        <v>63</v>
      </c>
      <c r="C11" s="61" t="s">
        <v>56</v>
      </c>
      <c r="D11" s="41" t="s">
        <v>25</v>
      </c>
      <c r="E11" s="75">
        <v>3508</v>
      </c>
      <c r="F11" s="75">
        <v>14</v>
      </c>
      <c r="G11" s="163">
        <v>8.352380952380953</v>
      </c>
      <c r="H11" s="75">
        <v>3029</v>
      </c>
    </row>
    <row r="12" spans="1:8" ht="12.75">
      <c r="A12" s="40" t="s">
        <v>84</v>
      </c>
      <c r="B12" s="21" t="s">
        <v>85</v>
      </c>
      <c r="C12" s="62" t="s">
        <v>56</v>
      </c>
      <c r="D12" s="45" t="s">
        <v>18</v>
      </c>
      <c r="E12" s="75">
        <v>3500</v>
      </c>
      <c r="F12" s="75">
        <v>14</v>
      </c>
      <c r="G12" s="163">
        <v>8.333333333333334</v>
      </c>
      <c r="H12" s="75">
        <v>3036</v>
      </c>
    </row>
    <row r="13" spans="1:8" ht="12.75">
      <c r="A13" s="44" t="s">
        <v>232</v>
      </c>
      <c r="B13" s="47" t="s">
        <v>233</v>
      </c>
      <c r="C13" s="55" t="s">
        <v>89</v>
      </c>
      <c r="D13" s="159" t="s">
        <v>31</v>
      </c>
      <c r="E13" s="75">
        <v>3482</v>
      </c>
      <c r="F13" s="75">
        <v>14</v>
      </c>
      <c r="G13" s="163">
        <v>8.290476190476191</v>
      </c>
      <c r="H13" s="75">
        <v>3012</v>
      </c>
    </row>
    <row r="14" spans="1:8" ht="12.75">
      <c r="A14" s="44" t="s">
        <v>179</v>
      </c>
      <c r="B14" s="21" t="s">
        <v>180</v>
      </c>
      <c r="C14" s="57" t="s">
        <v>170</v>
      </c>
      <c r="D14" s="45" t="s">
        <v>31</v>
      </c>
      <c r="E14" s="75">
        <v>3371</v>
      </c>
      <c r="F14" s="75">
        <v>14</v>
      </c>
      <c r="G14" s="163">
        <v>8.026190476190477</v>
      </c>
      <c r="H14" s="75">
        <v>2935</v>
      </c>
    </row>
    <row r="15" spans="1:8" ht="12.75">
      <c r="A15" s="44" t="s">
        <v>109</v>
      </c>
      <c r="B15" s="47" t="s">
        <v>219</v>
      </c>
      <c r="C15" s="55" t="s">
        <v>89</v>
      </c>
      <c r="D15" s="159" t="s">
        <v>17</v>
      </c>
      <c r="E15" s="75">
        <v>3352</v>
      </c>
      <c r="F15" s="75">
        <v>14</v>
      </c>
      <c r="G15" s="163">
        <v>7.980952380952381</v>
      </c>
      <c r="H15" s="75">
        <v>2914</v>
      </c>
    </row>
    <row r="16" spans="1:8" ht="12.75">
      <c r="A16" s="20" t="s">
        <v>171</v>
      </c>
      <c r="B16" s="21" t="s">
        <v>172</v>
      </c>
      <c r="C16" s="57" t="s">
        <v>170</v>
      </c>
      <c r="D16" s="45" t="s">
        <v>31</v>
      </c>
      <c r="E16" s="75">
        <v>3329</v>
      </c>
      <c r="F16" s="75">
        <v>14</v>
      </c>
      <c r="G16" s="163">
        <v>7.9261904761904765</v>
      </c>
      <c r="H16" s="75">
        <v>2884</v>
      </c>
    </row>
    <row r="17" spans="1:8" ht="12.75">
      <c r="A17" s="20" t="s">
        <v>60</v>
      </c>
      <c r="B17" s="21" t="s">
        <v>61</v>
      </c>
      <c r="C17" s="22" t="s">
        <v>56</v>
      </c>
      <c r="D17" s="23" t="s">
        <v>18</v>
      </c>
      <c r="E17" s="75">
        <v>3294</v>
      </c>
      <c r="F17" s="75">
        <v>14</v>
      </c>
      <c r="G17" s="163">
        <v>7.8428571428571425</v>
      </c>
      <c r="H17" s="75">
        <v>2863</v>
      </c>
    </row>
    <row r="18" spans="1:8" ht="12.75">
      <c r="A18" s="20" t="s">
        <v>64</v>
      </c>
      <c r="B18" s="21" t="s">
        <v>65</v>
      </c>
      <c r="C18" s="35" t="s">
        <v>56</v>
      </c>
      <c r="D18" s="23" t="s">
        <v>31</v>
      </c>
      <c r="E18" s="75">
        <v>3272</v>
      </c>
      <c r="F18" s="75">
        <v>14</v>
      </c>
      <c r="G18" s="163">
        <v>7.79047619047619</v>
      </c>
      <c r="H18" s="75">
        <v>2850</v>
      </c>
    </row>
    <row r="19" spans="1:8" ht="12.75">
      <c r="A19" s="20" t="s">
        <v>115</v>
      </c>
      <c r="B19" s="21" t="s">
        <v>116</v>
      </c>
      <c r="C19" s="35" t="s">
        <v>112</v>
      </c>
      <c r="D19" s="23" t="s">
        <v>31</v>
      </c>
      <c r="E19" s="75">
        <v>3243</v>
      </c>
      <c r="F19" s="75">
        <v>14</v>
      </c>
      <c r="G19" s="163">
        <v>7.7214285714285715</v>
      </c>
      <c r="H19" s="75">
        <v>2828</v>
      </c>
    </row>
    <row r="20" spans="1:8" ht="12.75">
      <c r="A20" s="20" t="s">
        <v>147</v>
      </c>
      <c r="B20" s="21" t="s">
        <v>148</v>
      </c>
      <c r="C20" s="22" t="s">
        <v>138</v>
      </c>
      <c r="D20" s="23" t="s">
        <v>31</v>
      </c>
      <c r="E20" s="75">
        <v>3188</v>
      </c>
      <c r="F20" s="75">
        <v>14</v>
      </c>
      <c r="G20" s="163">
        <v>7.59047619047619</v>
      </c>
      <c r="H20" s="75">
        <v>2794</v>
      </c>
    </row>
    <row r="21" spans="1:8" ht="12.75">
      <c r="A21" s="20" t="s">
        <v>168</v>
      </c>
      <c r="B21" s="21" t="s">
        <v>169</v>
      </c>
      <c r="C21" s="22" t="s">
        <v>170</v>
      </c>
      <c r="D21" s="23" t="s">
        <v>17</v>
      </c>
      <c r="E21" s="75">
        <v>3035</v>
      </c>
      <c r="F21" s="75">
        <v>14</v>
      </c>
      <c r="G21" s="163">
        <v>7.226190476190476</v>
      </c>
      <c r="H21" s="75">
        <v>2647</v>
      </c>
    </row>
    <row r="22" spans="1:8" ht="12.75">
      <c r="A22" s="20" t="s">
        <v>87</v>
      </c>
      <c r="B22" s="21" t="s">
        <v>88</v>
      </c>
      <c r="C22" s="35" t="s">
        <v>89</v>
      </c>
      <c r="D22" s="23" t="s">
        <v>31</v>
      </c>
      <c r="E22" s="75">
        <v>3023</v>
      </c>
      <c r="F22" s="75">
        <v>14</v>
      </c>
      <c r="G22" s="163">
        <v>7.197619047619048</v>
      </c>
      <c r="H22" s="75">
        <v>2673</v>
      </c>
    </row>
    <row r="23" spans="1:8" ht="12.75">
      <c r="A23" s="20" t="s">
        <v>113</v>
      </c>
      <c r="B23" s="21" t="s">
        <v>114</v>
      </c>
      <c r="C23" s="22" t="s">
        <v>112</v>
      </c>
      <c r="D23" s="23" t="s">
        <v>31</v>
      </c>
      <c r="E23" s="75">
        <v>2964</v>
      </c>
      <c r="F23" s="75">
        <v>14</v>
      </c>
      <c r="G23" s="163">
        <v>7.057142857142857</v>
      </c>
      <c r="H23" s="75">
        <v>2607</v>
      </c>
    </row>
    <row r="24" spans="1:8" ht="12.75">
      <c r="A24" s="20" t="s">
        <v>216</v>
      </c>
      <c r="B24" s="21" t="s">
        <v>86</v>
      </c>
      <c r="C24" s="22" t="s">
        <v>56</v>
      </c>
      <c r="D24" s="23" t="s">
        <v>217</v>
      </c>
      <c r="E24" s="75">
        <v>2805</v>
      </c>
      <c r="F24" s="75">
        <v>14</v>
      </c>
      <c r="G24" s="163">
        <v>6.678571428571429</v>
      </c>
      <c r="H24" s="75">
        <v>2509</v>
      </c>
    </row>
    <row r="25" spans="1:8" ht="12.75">
      <c r="A25" s="20" t="s">
        <v>131</v>
      </c>
      <c r="B25" s="21" t="s">
        <v>132</v>
      </c>
      <c r="C25" s="22" t="s">
        <v>128</v>
      </c>
      <c r="D25" s="23" t="s">
        <v>17</v>
      </c>
      <c r="E25" s="75">
        <v>2664</v>
      </c>
      <c r="F25" s="75">
        <v>14</v>
      </c>
      <c r="G25" s="163">
        <v>6.3428571428571425</v>
      </c>
      <c r="H25" s="75">
        <v>2318</v>
      </c>
    </row>
    <row r="26" spans="1:8" ht="12.75">
      <c r="A26" s="20" t="s">
        <v>46</v>
      </c>
      <c r="B26" s="21" t="s">
        <v>47</v>
      </c>
      <c r="C26" s="22" t="s">
        <v>43</v>
      </c>
      <c r="D26" s="23" t="s">
        <v>18</v>
      </c>
      <c r="E26" s="75">
        <v>2599</v>
      </c>
      <c r="F26" s="75">
        <v>14</v>
      </c>
      <c r="G26" s="163">
        <v>6.188095238095238</v>
      </c>
      <c r="H26" s="75">
        <v>2406</v>
      </c>
    </row>
    <row r="27" spans="1:8" ht="12.75">
      <c r="A27" s="20" t="s">
        <v>133</v>
      </c>
      <c r="B27" s="21" t="s">
        <v>134</v>
      </c>
      <c r="C27" s="22" t="s">
        <v>135</v>
      </c>
      <c r="D27" s="23" t="s">
        <v>17</v>
      </c>
      <c r="E27" s="75">
        <v>2577</v>
      </c>
      <c r="F27" s="75">
        <v>14</v>
      </c>
      <c r="G27" s="163">
        <v>6.135714285714286</v>
      </c>
      <c r="H27" s="75">
        <v>2267</v>
      </c>
    </row>
    <row r="28" spans="1:8" ht="12.75">
      <c r="A28" s="32" t="s">
        <v>23</v>
      </c>
      <c r="B28" s="21" t="s">
        <v>24</v>
      </c>
      <c r="C28" s="22" t="s">
        <v>10</v>
      </c>
      <c r="D28" s="23" t="s">
        <v>25</v>
      </c>
      <c r="E28" s="75">
        <v>2536</v>
      </c>
      <c r="F28" s="75">
        <v>14</v>
      </c>
      <c r="G28" s="163">
        <v>6.038095238095238</v>
      </c>
      <c r="H28" s="75">
        <v>2232</v>
      </c>
    </row>
    <row r="29" spans="1:8" ht="12.75">
      <c r="A29" s="20" t="s">
        <v>120</v>
      </c>
      <c r="B29" s="21" t="s">
        <v>121</v>
      </c>
      <c r="C29" s="22" t="s">
        <v>119</v>
      </c>
      <c r="D29" s="23" t="s">
        <v>31</v>
      </c>
      <c r="E29" s="75">
        <v>2490</v>
      </c>
      <c r="F29" s="75">
        <v>14</v>
      </c>
      <c r="G29" s="163">
        <v>5.928571428571429</v>
      </c>
      <c r="H29" s="75">
        <v>2194</v>
      </c>
    </row>
    <row r="30" spans="1:8" ht="12.75">
      <c r="A30" s="20" t="s">
        <v>12</v>
      </c>
      <c r="B30" s="21" t="s">
        <v>13</v>
      </c>
      <c r="C30" s="22" t="s">
        <v>10</v>
      </c>
      <c r="D30" s="23" t="s">
        <v>14</v>
      </c>
      <c r="E30" s="75">
        <v>3393</v>
      </c>
      <c r="F30" s="75">
        <v>13</v>
      </c>
      <c r="G30" s="163">
        <v>8.7</v>
      </c>
      <c r="H30" s="75">
        <v>3214</v>
      </c>
    </row>
    <row r="31" spans="1:8" ht="12.75">
      <c r="A31" s="20" t="s">
        <v>74</v>
      </c>
      <c r="B31" s="21" t="s">
        <v>75</v>
      </c>
      <c r="C31" s="22" t="s">
        <v>56</v>
      </c>
      <c r="D31" s="23" t="s">
        <v>31</v>
      </c>
      <c r="E31" s="75">
        <v>3333</v>
      </c>
      <c r="F31" s="75">
        <v>13</v>
      </c>
      <c r="G31" s="163">
        <v>8.546153846153846</v>
      </c>
      <c r="H31" s="75">
        <v>3087</v>
      </c>
    </row>
    <row r="32" spans="1:8" ht="12.75">
      <c r="A32" s="20" t="s">
        <v>105</v>
      </c>
      <c r="B32" s="21" t="s">
        <v>106</v>
      </c>
      <c r="C32" s="22" t="s">
        <v>89</v>
      </c>
      <c r="D32" s="23" t="s">
        <v>17</v>
      </c>
      <c r="E32" s="75">
        <v>3315</v>
      </c>
      <c r="F32" s="75">
        <v>13</v>
      </c>
      <c r="G32" s="163">
        <v>8.5</v>
      </c>
      <c r="H32" s="75">
        <v>3075</v>
      </c>
    </row>
    <row r="33" spans="1:8" ht="12.75">
      <c r="A33" s="20" t="s">
        <v>164</v>
      </c>
      <c r="B33" s="21" t="s">
        <v>165</v>
      </c>
      <c r="C33" s="22" t="s">
        <v>159</v>
      </c>
      <c r="D33" s="23" t="s">
        <v>31</v>
      </c>
      <c r="E33" s="75">
        <v>3168</v>
      </c>
      <c r="F33" s="75">
        <v>13</v>
      </c>
      <c r="G33" s="163">
        <v>8.123076923076923</v>
      </c>
      <c r="H33" s="75">
        <v>2945</v>
      </c>
    </row>
    <row r="34" spans="1:8" ht="12.75">
      <c r="A34" s="20" t="s">
        <v>126</v>
      </c>
      <c r="B34" s="21" t="s">
        <v>127</v>
      </c>
      <c r="C34" s="22" t="s">
        <v>128</v>
      </c>
      <c r="D34" s="23" t="s">
        <v>17</v>
      </c>
      <c r="E34" s="75">
        <v>3147</v>
      </c>
      <c r="F34" s="75">
        <v>13</v>
      </c>
      <c r="G34" s="163">
        <v>8.069230769230769</v>
      </c>
      <c r="H34" s="75">
        <v>2940</v>
      </c>
    </row>
    <row r="35" spans="1:8" ht="12.75">
      <c r="A35" s="32" t="s">
        <v>15</v>
      </c>
      <c r="B35" s="21" t="s">
        <v>16</v>
      </c>
      <c r="C35" s="22" t="s">
        <v>10</v>
      </c>
      <c r="D35" s="23" t="s">
        <v>17</v>
      </c>
      <c r="E35" s="75">
        <v>3130</v>
      </c>
      <c r="F35" s="75">
        <v>13</v>
      </c>
      <c r="G35" s="163">
        <v>8.025641025641026</v>
      </c>
      <c r="H35" s="75">
        <v>2899</v>
      </c>
    </row>
    <row r="36" spans="1:8" ht="12.75">
      <c r="A36" s="20" t="s">
        <v>175</v>
      </c>
      <c r="B36" s="21" t="s">
        <v>176</v>
      </c>
      <c r="C36" s="35" t="s">
        <v>170</v>
      </c>
      <c r="D36" s="23" t="s">
        <v>17</v>
      </c>
      <c r="E36" s="75">
        <v>2947</v>
      </c>
      <c r="F36" s="75">
        <v>13</v>
      </c>
      <c r="G36" s="163">
        <v>7.556410256410256</v>
      </c>
      <c r="H36" s="75">
        <v>2835</v>
      </c>
    </row>
    <row r="37" spans="1:8" ht="12.75">
      <c r="A37" s="20" t="s">
        <v>206</v>
      </c>
      <c r="B37" s="21" t="s">
        <v>207</v>
      </c>
      <c r="C37" s="22" t="s">
        <v>208</v>
      </c>
      <c r="D37" s="23" t="s">
        <v>31</v>
      </c>
      <c r="E37" s="75">
        <v>2765</v>
      </c>
      <c r="F37" s="75">
        <v>13</v>
      </c>
      <c r="G37" s="163">
        <v>7.089743589743589</v>
      </c>
      <c r="H37" s="75">
        <v>2582</v>
      </c>
    </row>
    <row r="38" spans="1:8" ht="12.75">
      <c r="A38" s="20" t="s">
        <v>213</v>
      </c>
      <c r="B38" s="21" t="s">
        <v>9</v>
      </c>
      <c r="C38" s="22" t="s">
        <v>10</v>
      </c>
      <c r="D38" s="23" t="s">
        <v>36</v>
      </c>
      <c r="E38" s="75">
        <v>2719</v>
      </c>
      <c r="F38" s="75">
        <v>13</v>
      </c>
      <c r="G38" s="163">
        <v>6.971794871794872</v>
      </c>
      <c r="H38" s="75">
        <v>2549</v>
      </c>
    </row>
    <row r="39" spans="1:8" ht="12.75">
      <c r="A39" s="20" t="s">
        <v>110</v>
      </c>
      <c r="B39" s="21" t="s">
        <v>111</v>
      </c>
      <c r="C39" s="22" t="s">
        <v>112</v>
      </c>
      <c r="D39" s="23" t="s">
        <v>31</v>
      </c>
      <c r="E39" s="75">
        <v>2358</v>
      </c>
      <c r="F39" s="75">
        <v>13</v>
      </c>
      <c r="G39" s="163">
        <v>6.046153846153846</v>
      </c>
      <c r="H39" s="75">
        <v>2207</v>
      </c>
    </row>
    <row r="40" spans="1:8" ht="12.75">
      <c r="A40" s="20" t="s">
        <v>157</v>
      </c>
      <c r="B40" s="21" t="s">
        <v>158</v>
      </c>
      <c r="C40" s="22" t="s">
        <v>138</v>
      </c>
      <c r="D40" s="23" t="s">
        <v>28</v>
      </c>
      <c r="E40" s="75">
        <v>3149</v>
      </c>
      <c r="F40" s="75">
        <v>12</v>
      </c>
      <c r="G40" s="163">
        <v>8.747222222222222</v>
      </c>
      <c r="H40" s="75">
        <f>E40</f>
        <v>3149</v>
      </c>
    </row>
    <row r="41" spans="1:8" ht="12.75">
      <c r="A41" s="20" t="s">
        <v>19</v>
      </c>
      <c r="B41" s="21" t="s">
        <v>20</v>
      </c>
      <c r="C41" s="35" t="s">
        <v>10</v>
      </c>
      <c r="D41" s="23" t="s">
        <v>17</v>
      </c>
      <c r="E41" s="75">
        <v>3057</v>
      </c>
      <c r="F41" s="75">
        <v>12</v>
      </c>
      <c r="G41" s="163">
        <v>8.491666666666667</v>
      </c>
      <c r="H41" s="75">
        <f aca="true" t="shared" si="0" ref="H41:H72">E41</f>
        <v>3057</v>
      </c>
    </row>
    <row r="42" spans="1:8" ht="12.75">
      <c r="A42" s="20" t="s">
        <v>54</v>
      </c>
      <c r="B42" s="21" t="s">
        <v>55</v>
      </c>
      <c r="C42" s="22" t="s">
        <v>56</v>
      </c>
      <c r="D42" s="23" t="s">
        <v>17</v>
      </c>
      <c r="E42" s="75">
        <v>3013</v>
      </c>
      <c r="F42" s="75">
        <v>12</v>
      </c>
      <c r="G42" s="163">
        <v>8.369444444444444</v>
      </c>
      <c r="H42" s="75">
        <f t="shared" si="0"/>
        <v>3013</v>
      </c>
    </row>
    <row r="43" spans="1:8" ht="12.75">
      <c r="A43" s="20" t="s">
        <v>80</v>
      </c>
      <c r="B43" s="21" t="s">
        <v>81</v>
      </c>
      <c r="C43" s="22" t="s">
        <v>56</v>
      </c>
      <c r="D43" s="23" t="s">
        <v>36</v>
      </c>
      <c r="E43" s="75">
        <v>2988</v>
      </c>
      <c r="F43" s="75">
        <v>12</v>
      </c>
      <c r="G43" s="163">
        <v>8.3</v>
      </c>
      <c r="H43" s="75">
        <f t="shared" si="0"/>
        <v>2988</v>
      </c>
    </row>
    <row r="44" spans="1:8" ht="12.75">
      <c r="A44" s="20" t="s">
        <v>173</v>
      </c>
      <c r="B44" s="21" t="s">
        <v>174</v>
      </c>
      <c r="C44" s="22" t="s">
        <v>170</v>
      </c>
      <c r="D44" s="23" t="s">
        <v>31</v>
      </c>
      <c r="E44" s="75">
        <v>2880</v>
      </c>
      <c r="F44" s="75">
        <v>12</v>
      </c>
      <c r="G44" s="163">
        <v>8</v>
      </c>
      <c r="H44" s="75">
        <f t="shared" si="0"/>
        <v>2880</v>
      </c>
    </row>
    <row r="45" spans="1:8" ht="12.75">
      <c r="A45" s="20" t="s">
        <v>41</v>
      </c>
      <c r="B45" s="21" t="s">
        <v>42</v>
      </c>
      <c r="C45" s="22" t="s">
        <v>43</v>
      </c>
      <c r="D45" s="23" t="s">
        <v>31</v>
      </c>
      <c r="E45" s="75">
        <v>2659</v>
      </c>
      <c r="F45" s="75">
        <v>12</v>
      </c>
      <c r="G45" s="163">
        <v>7.386111111111111</v>
      </c>
      <c r="H45" s="75">
        <f t="shared" si="0"/>
        <v>2659</v>
      </c>
    </row>
    <row r="46" spans="1:8" ht="12.75">
      <c r="A46" s="20" t="s">
        <v>92</v>
      </c>
      <c r="B46" s="21" t="s">
        <v>93</v>
      </c>
      <c r="C46" s="22" t="s">
        <v>10</v>
      </c>
      <c r="D46" s="23" t="s">
        <v>25</v>
      </c>
      <c r="E46" s="75">
        <v>2511</v>
      </c>
      <c r="F46" s="75">
        <v>12</v>
      </c>
      <c r="G46" s="163">
        <v>6.975</v>
      </c>
      <c r="H46" s="75">
        <f t="shared" si="0"/>
        <v>2511</v>
      </c>
    </row>
    <row r="47" spans="1:8" ht="12.75">
      <c r="A47" s="20" t="s">
        <v>160</v>
      </c>
      <c r="B47" s="21" t="s">
        <v>161</v>
      </c>
      <c r="C47" s="22" t="s">
        <v>159</v>
      </c>
      <c r="D47" s="23" t="s">
        <v>25</v>
      </c>
      <c r="E47" s="75">
        <v>2205</v>
      </c>
      <c r="F47" s="75">
        <v>12</v>
      </c>
      <c r="G47" s="163">
        <v>6.125</v>
      </c>
      <c r="H47" s="75">
        <f t="shared" si="0"/>
        <v>2205</v>
      </c>
    </row>
    <row r="48" spans="1:8" ht="12.75">
      <c r="A48" s="20" t="s">
        <v>117</v>
      </c>
      <c r="B48" s="21" t="s">
        <v>118</v>
      </c>
      <c r="C48" s="22" t="s">
        <v>112</v>
      </c>
      <c r="D48" s="23" t="s">
        <v>31</v>
      </c>
      <c r="E48" s="75">
        <v>2180</v>
      </c>
      <c r="F48" s="75">
        <v>12</v>
      </c>
      <c r="G48" s="163">
        <v>6.055555555555555</v>
      </c>
      <c r="H48" s="75">
        <f t="shared" si="0"/>
        <v>2180</v>
      </c>
    </row>
    <row r="49" spans="1:8" ht="12.75">
      <c r="A49" s="40" t="s">
        <v>162</v>
      </c>
      <c r="B49" s="21" t="s">
        <v>163</v>
      </c>
      <c r="C49" s="22" t="s">
        <v>159</v>
      </c>
      <c r="D49" s="23" t="s">
        <v>31</v>
      </c>
      <c r="E49" s="75">
        <v>2152</v>
      </c>
      <c r="F49" s="75">
        <v>12</v>
      </c>
      <c r="G49" s="163">
        <v>5.977777777777778</v>
      </c>
      <c r="H49" s="75">
        <f t="shared" si="0"/>
        <v>2152</v>
      </c>
    </row>
    <row r="50" spans="1:8" ht="12.75">
      <c r="A50" s="40" t="s">
        <v>262</v>
      </c>
      <c r="B50" s="21" t="s">
        <v>220</v>
      </c>
      <c r="C50" s="22" t="s">
        <v>138</v>
      </c>
      <c r="D50" s="23" t="s">
        <v>40</v>
      </c>
      <c r="E50" s="75">
        <v>2147</v>
      </c>
      <c r="F50" s="75">
        <v>12</v>
      </c>
      <c r="G50" s="163">
        <v>5.963888888888889</v>
      </c>
      <c r="H50" s="75">
        <f t="shared" si="0"/>
        <v>2147</v>
      </c>
    </row>
    <row r="51" spans="1:8" ht="12.75">
      <c r="A51" s="164" t="s">
        <v>211</v>
      </c>
      <c r="B51" s="59" t="s">
        <v>212</v>
      </c>
      <c r="C51" s="130" t="s">
        <v>208</v>
      </c>
      <c r="D51" s="132" t="s">
        <v>17</v>
      </c>
      <c r="E51" s="75">
        <v>1738</v>
      </c>
      <c r="F51" s="75">
        <v>12</v>
      </c>
      <c r="G51" s="163">
        <v>4.8277777777777775</v>
      </c>
      <c r="H51" s="75">
        <f t="shared" si="0"/>
        <v>1738</v>
      </c>
    </row>
    <row r="52" spans="1:8" ht="12.75">
      <c r="A52" s="20" t="s">
        <v>181</v>
      </c>
      <c r="B52" s="21" t="s">
        <v>182</v>
      </c>
      <c r="C52" s="22" t="s">
        <v>183</v>
      </c>
      <c r="D52" s="23" t="s">
        <v>17</v>
      </c>
      <c r="E52" s="75">
        <v>3133</v>
      </c>
      <c r="F52" s="75">
        <v>11</v>
      </c>
      <c r="G52" s="163">
        <v>9.493939393939394</v>
      </c>
      <c r="H52" s="75">
        <f t="shared" si="0"/>
        <v>3133</v>
      </c>
    </row>
    <row r="53" spans="1:8" ht="12.75">
      <c r="A53" s="20" t="s">
        <v>66</v>
      </c>
      <c r="B53" s="21" t="s">
        <v>67</v>
      </c>
      <c r="C53" s="22" t="s">
        <v>56</v>
      </c>
      <c r="D53" s="23" t="s">
        <v>17</v>
      </c>
      <c r="E53" s="75">
        <v>2686</v>
      </c>
      <c r="F53" s="75">
        <v>11</v>
      </c>
      <c r="G53" s="163">
        <v>8.139393939393939</v>
      </c>
      <c r="H53" s="75">
        <f t="shared" si="0"/>
        <v>2686</v>
      </c>
    </row>
    <row r="54" spans="1:8" ht="12.75">
      <c r="A54" s="20" t="s">
        <v>145</v>
      </c>
      <c r="B54" s="21" t="s">
        <v>146</v>
      </c>
      <c r="C54" s="22" t="s">
        <v>138</v>
      </c>
      <c r="D54" s="23" t="s">
        <v>28</v>
      </c>
      <c r="E54" s="75">
        <v>2604</v>
      </c>
      <c r="F54" s="75">
        <v>11</v>
      </c>
      <c r="G54" s="163">
        <v>7.890909090909091</v>
      </c>
      <c r="H54" s="75">
        <f t="shared" si="0"/>
        <v>2604</v>
      </c>
    </row>
    <row r="55" spans="1:8" ht="12.75">
      <c r="A55" s="20" t="s">
        <v>44</v>
      </c>
      <c r="B55" s="21" t="s">
        <v>45</v>
      </c>
      <c r="C55" s="22" t="s">
        <v>43</v>
      </c>
      <c r="D55" s="23" t="s">
        <v>28</v>
      </c>
      <c r="E55" s="75">
        <v>2308</v>
      </c>
      <c r="F55" s="75">
        <v>11</v>
      </c>
      <c r="G55" s="163">
        <v>6.993939393939394</v>
      </c>
      <c r="H55" s="75">
        <f t="shared" si="0"/>
        <v>2308</v>
      </c>
    </row>
    <row r="56" spans="1:8" ht="12.75">
      <c r="A56" s="20" t="s">
        <v>34</v>
      </c>
      <c r="B56" s="21" t="s">
        <v>35</v>
      </c>
      <c r="C56" s="22" t="s">
        <v>10</v>
      </c>
      <c r="D56" s="23" t="s">
        <v>36</v>
      </c>
      <c r="E56" s="75">
        <v>2267</v>
      </c>
      <c r="F56" s="75">
        <v>11</v>
      </c>
      <c r="G56" s="163">
        <v>6.86969696969697</v>
      </c>
      <c r="H56" s="75">
        <f t="shared" si="0"/>
        <v>2267</v>
      </c>
    </row>
    <row r="57" spans="1:8" ht="12.75">
      <c r="A57" s="20" t="s">
        <v>151</v>
      </c>
      <c r="B57" s="21" t="s">
        <v>152</v>
      </c>
      <c r="C57" s="22" t="s">
        <v>138</v>
      </c>
      <c r="D57" s="23" t="s">
        <v>31</v>
      </c>
      <c r="E57" s="75">
        <v>2163</v>
      </c>
      <c r="F57" s="75">
        <v>11</v>
      </c>
      <c r="G57" s="163">
        <v>6.554545454545455</v>
      </c>
      <c r="H57" s="75">
        <f t="shared" si="0"/>
        <v>2163</v>
      </c>
    </row>
    <row r="58" spans="1:8" ht="12.75">
      <c r="A58" s="20" t="s">
        <v>94</v>
      </c>
      <c r="B58" s="21" t="s">
        <v>95</v>
      </c>
      <c r="C58" s="22" t="s">
        <v>89</v>
      </c>
      <c r="D58" s="23" t="s">
        <v>17</v>
      </c>
      <c r="E58" s="75">
        <v>2280</v>
      </c>
      <c r="F58" s="75">
        <v>10</v>
      </c>
      <c r="G58" s="163">
        <v>7.6</v>
      </c>
      <c r="H58" s="75">
        <f t="shared" si="0"/>
        <v>2280</v>
      </c>
    </row>
    <row r="59" spans="1:8" ht="12.75">
      <c r="A59" s="20" t="s">
        <v>195</v>
      </c>
      <c r="B59" s="21" t="s">
        <v>196</v>
      </c>
      <c r="C59" s="22" t="s">
        <v>183</v>
      </c>
      <c r="D59" s="23" t="s">
        <v>17</v>
      </c>
      <c r="E59" s="75">
        <v>2260</v>
      </c>
      <c r="F59" s="75">
        <v>10</v>
      </c>
      <c r="G59" s="163">
        <v>7.533333333333333</v>
      </c>
      <c r="H59" s="75">
        <f t="shared" si="0"/>
        <v>2260</v>
      </c>
    </row>
    <row r="60" spans="1:8" ht="12.75">
      <c r="A60" s="20" t="s">
        <v>48</v>
      </c>
      <c r="B60" s="21" t="s">
        <v>49</v>
      </c>
      <c r="C60" s="22" t="s">
        <v>43</v>
      </c>
      <c r="D60" s="23" t="s">
        <v>31</v>
      </c>
      <c r="E60" s="75">
        <v>2111</v>
      </c>
      <c r="F60" s="75">
        <v>10</v>
      </c>
      <c r="G60" s="163">
        <v>7.036666666666667</v>
      </c>
      <c r="H60" s="75">
        <f t="shared" si="0"/>
        <v>2111</v>
      </c>
    </row>
    <row r="61" spans="1:8" ht="12.75">
      <c r="A61" s="20" t="s">
        <v>149</v>
      </c>
      <c r="B61" s="21" t="s">
        <v>150</v>
      </c>
      <c r="C61" s="22" t="s">
        <v>138</v>
      </c>
      <c r="D61" s="23" t="s">
        <v>31</v>
      </c>
      <c r="E61" s="75">
        <v>2079</v>
      </c>
      <c r="F61" s="75">
        <v>10</v>
      </c>
      <c r="G61" s="163">
        <v>6.93</v>
      </c>
      <c r="H61" s="75">
        <f t="shared" si="0"/>
        <v>2079</v>
      </c>
    </row>
    <row r="62" spans="1:8" ht="12.75">
      <c r="A62" s="20" t="s">
        <v>52</v>
      </c>
      <c r="B62" s="21" t="s">
        <v>53</v>
      </c>
      <c r="C62" s="35" t="s">
        <v>43</v>
      </c>
      <c r="D62" s="23" t="s">
        <v>25</v>
      </c>
      <c r="E62" s="75">
        <v>1359</v>
      </c>
      <c r="F62" s="75">
        <v>10</v>
      </c>
      <c r="G62" s="163">
        <v>4.53</v>
      </c>
      <c r="H62" s="75">
        <f t="shared" si="0"/>
        <v>1359</v>
      </c>
    </row>
    <row r="63" spans="1:8" ht="12.75">
      <c r="A63" s="20" t="s">
        <v>193</v>
      </c>
      <c r="B63" s="21" t="s">
        <v>194</v>
      </c>
      <c r="C63" s="22" t="s">
        <v>183</v>
      </c>
      <c r="D63" s="23" t="s">
        <v>31</v>
      </c>
      <c r="E63" s="75">
        <v>2366</v>
      </c>
      <c r="F63" s="75">
        <v>9</v>
      </c>
      <c r="G63" s="163">
        <v>8.762962962962963</v>
      </c>
      <c r="H63" s="75">
        <f t="shared" si="0"/>
        <v>2366</v>
      </c>
    </row>
    <row r="64" spans="1:8" ht="12.75">
      <c r="A64" s="20" t="s">
        <v>254</v>
      </c>
      <c r="B64" s="21" t="s">
        <v>255</v>
      </c>
      <c r="C64" s="22" t="s">
        <v>89</v>
      </c>
      <c r="D64" s="23" t="s">
        <v>17</v>
      </c>
      <c r="E64" s="75">
        <v>2107</v>
      </c>
      <c r="F64" s="75">
        <v>9</v>
      </c>
      <c r="G64" s="163">
        <v>7.803703703703704</v>
      </c>
      <c r="H64" s="75">
        <f t="shared" si="0"/>
        <v>2107</v>
      </c>
    </row>
    <row r="65" spans="1:8" ht="12.75">
      <c r="A65" s="20" t="s">
        <v>203</v>
      </c>
      <c r="B65" s="21" t="s">
        <v>204</v>
      </c>
      <c r="C65" s="22" t="s">
        <v>205</v>
      </c>
      <c r="D65" s="23" t="s">
        <v>31</v>
      </c>
      <c r="E65" s="75">
        <v>1983</v>
      </c>
      <c r="F65" s="75">
        <v>9</v>
      </c>
      <c r="G65" s="163">
        <v>7.344444444444444</v>
      </c>
      <c r="H65" s="75">
        <f t="shared" si="0"/>
        <v>1983</v>
      </c>
    </row>
    <row r="66" spans="1:8" ht="12.75">
      <c r="A66" s="20" t="s">
        <v>228</v>
      </c>
      <c r="B66" s="21" t="s">
        <v>229</v>
      </c>
      <c r="C66" s="22" t="s">
        <v>223</v>
      </c>
      <c r="D66" s="23" t="s">
        <v>31</v>
      </c>
      <c r="E66" s="75">
        <v>1592</v>
      </c>
      <c r="F66" s="75">
        <v>9</v>
      </c>
      <c r="G66" s="163">
        <v>5.896296296296296</v>
      </c>
      <c r="H66" s="75">
        <f t="shared" si="0"/>
        <v>1592</v>
      </c>
    </row>
    <row r="67" spans="1:8" ht="12.75">
      <c r="A67" s="27" t="s">
        <v>221</v>
      </c>
      <c r="B67" s="59" t="s">
        <v>222</v>
      </c>
      <c r="C67" s="1" t="s">
        <v>223</v>
      </c>
      <c r="D67" s="132" t="s">
        <v>31</v>
      </c>
      <c r="E67" s="75">
        <v>1519</v>
      </c>
      <c r="F67" s="75">
        <v>9</v>
      </c>
      <c r="G67" s="163">
        <v>5.625925925925926</v>
      </c>
      <c r="H67" s="75">
        <f t="shared" si="0"/>
        <v>1519</v>
      </c>
    </row>
    <row r="68" spans="1:8" ht="12.75">
      <c r="A68" s="20" t="s">
        <v>136</v>
      </c>
      <c r="B68" s="21" t="s">
        <v>137</v>
      </c>
      <c r="C68" s="22" t="s">
        <v>135</v>
      </c>
      <c r="D68" s="23" t="s">
        <v>18</v>
      </c>
      <c r="E68" s="75">
        <v>1435</v>
      </c>
      <c r="F68" s="75">
        <v>9</v>
      </c>
      <c r="G68" s="163">
        <v>5.314814814814815</v>
      </c>
      <c r="H68" s="75">
        <f t="shared" si="0"/>
        <v>1435</v>
      </c>
    </row>
    <row r="69" spans="1:8" ht="12.75">
      <c r="A69" s="20" t="s">
        <v>187</v>
      </c>
      <c r="B69" s="21" t="s">
        <v>188</v>
      </c>
      <c r="C69" s="22" t="s">
        <v>183</v>
      </c>
      <c r="D69" s="23" t="s">
        <v>17</v>
      </c>
      <c r="E69" s="75">
        <v>2242</v>
      </c>
      <c r="F69" s="75">
        <v>8</v>
      </c>
      <c r="G69" s="163">
        <v>9.341666666666667</v>
      </c>
      <c r="H69" s="75">
        <f t="shared" si="0"/>
        <v>2242</v>
      </c>
    </row>
    <row r="70" spans="1:8" ht="12.75">
      <c r="A70" s="20" t="s">
        <v>103</v>
      </c>
      <c r="B70" s="21" t="s">
        <v>104</v>
      </c>
      <c r="C70" s="22" t="s">
        <v>10</v>
      </c>
      <c r="D70" s="23" t="s">
        <v>31</v>
      </c>
      <c r="E70" s="75">
        <v>1834</v>
      </c>
      <c r="F70" s="75">
        <v>8</v>
      </c>
      <c r="G70" s="163">
        <v>7.641666666666667</v>
      </c>
      <c r="H70" s="75">
        <f t="shared" si="0"/>
        <v>1834</v>
      </c>
    </row>
    <row r="71" spans="1:8" ht="12.75">
      <c r="A71" s="20" t="s">
        <v>50</v>
      </c>
      <c r="B71" s="21" t="s">
        <v>51</v>
      </c>
      <c r="C71" s="35" t="s">
        <v>43</v>
      </c>
      <c r="D71" s="23" t="s">
        <v>31</v>
      </c>
      <c r="E71" s="75">
        <v>1578</v>
      </c>
      <c r="F71" s="75">
        <v>8</v>
      </c>
      <c r="G71" s="163">
        <v>6.575</v>
      </c>
      <c r="H71" s="75">
        <f t="shared" si="0"/>
        <v>1578</v>
      </c>
    </row>
    <row r="72" spans="1:8" ht="12.75">
      <c r="A72" s="20" t="s">
        <v>209</v>
      </c>
      <c r="B72" s="21" t="s">
        <v>210</v>
      </c>
      <c r="C72" s="22" t="s">
        <v>208</v>
      </c>
      <c r="D72" s="23" t="s">
        <v>17</v>
      </c>
      <c r="E72" s="75">
        <v>1519</v>
      </c>
      <c r="F72" s="75">
        <v>8</v>
      </c>
      <c r="G72" s="163">
        <v>6.329166666666667</v>
      </c>
      <c r="H72" s="75">
        <f t="shared" si="0"/>
        <v>1519</v>
      </c>
    </row>
    <row r="73" spans="1:4" ht="12.75">
      <c r="A73" s="20"/>
      <c r="B73" s="21"/>
      <c r="C73" s="22"/>
      <c r="D73" s="23"/>
    </row>
  </sheetData>
  <autoFilter ref="A1:H72"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L433"/>
  <sheetViews>
    <sheetView workbookViewId="0" topLeftCell="A376">
      <selection activeCell="H426" sqref="H426"/>
    </sheetView>
  </sheetViews>
  <sheetFormatPr defaultColWidth="9.140625" defaultRowHeight="12.75"/>
  <cols>
    <col min="1" max="1" width="13.7109375" style="196" customWidth="1"/>
    <col min="2" max="3" width="9.7109375" style="196" customWidth="1"/>
    <col min="4" max="4" width="10.7109375" style="196" customWidth="1"/>
    <col min="5" max="5" width="12.28125" style="196" customWidth="1"/>
    <col min="6" max="6" width="8.7109375" style="196" customWidth="1"/>
    <col min="7" max="8" width="9.7109375" style="196" customWidth="1"/>
    <col min="9" max="9" width="12.28125" style="196" customWidth="1"/>
    <col min="10" max="11" width="10.7109375" style="196" customWidth="1"/>
    <col min="12" max="12" width="9.140625" style="170" customWidth="1"/>
  </cols>
  <sheetData>
    <row r="2" spans="1:12" ht="14.25">
      <c r="A2" s="196" t="s">
        <v>108</v>
      </c>
      <c r="C2" s="196" t="s">
        <v>89</v>
      </c>
      <c r="E2" s="196" t="s">
        <v>328</v>
      </c>
      <c r="G2" s="196" t="s">
        <v>10</v>
      </c>
      <c r="I2" s="196" t="s">
        <v>22</v>
      </c>
      <c r="K2" s="196" t="s">
        <v>10</v>
      </c>
      <c r="L2" s="196"/>
    </row>
    <row r="3" spans="1:12" ht="14.25">
      <c r="A3" s="196" t="s">
        <v>316</v>
      </c>
      <c r="B3" s="196">
        <v>268</v>
      </c>
      <c r="C3" s="196">
        <v>10</v>
      </c>
      <c r="E3" s="196" t="s">
        <v>316</v>
      </c>
      <c r="F3" s="196">
        <v>255</v>
      </c>
      <c r="G3" s="196">
        <v>8</v>
      </c>
      <c r="I3" s="196" t="s">
        <v>316</v>
      </c>
      <c r="J3" s="196">
        <v>273</v>
      </c>
      <c r="K3" s="196">
        <v>11</v>
      </c>
      <c r="L3" s="196"/>
    </row>
    <row r="4" spans="1:12" ht="14.25">
      <c r="A4" s="196" t="s">
        <v>205</v>
      </c>
      <c r="B4" s="196">
        <v>249</v>
      </c>
      <c r="C4" s="196">
        <v>9</v>
      </c>
      <c r="E4" s="196" t="s">
        <v>205</v>
      </c>
      <c r="F4" s="196">
        <v>244</v>
      </c>
      <c r="G4" s="196">
        <v>4</v>
      </c>
      <c r="I4" s="196" t="s">
        <v>205</v>
      </c>
      <c r="J4" s="196">
        <v>269</v>
      </c>
      <c r="K4" s="196">
        <v>10</v>
      </c>
      <c r="L4" s="196"/>
    </row>
    <row r="5" spans="1:12" ht="14.25">
      <c r="A5" s="196" t="s">
        <v>89</v>
      </c>
      <c r="B5" s="196">
        <v>263</v>
      </c>
      <c r="C5" s="196">
        <v>6</v>
      </c>
      <c r="E5" s="196" t="s">
        <v>89</v>
      </c>
      <c r="F5" s="196">
        <v>254</v>
      </c>
      <c r="G5" s="196">
        <v>3</v>
      </c>
      <c r="I5" s="196" t="s">
        <v>89</v>
      </c>
      <c r="J5" s="196">
        <v>261</v>
      </c>
      <c r="K5" s="196">
        <v>6</v>
      </c>
      <c r="L5" s="196"/>
    </row>
    <row r="6" spans="1:12" ht="14.25">
      <c r="A6" s="196" t="s">
        <v>317</v>
      </c>
      <c r="B6" s="196">
        <v>251</v>
      </c>
      <c r="C6" s="196">
        <v>4</v>
      </c>
      <c r="E6" s="196" t="s">
        <v>317</v>
      </c>
      <c r="F6" s="196">
        <v>259</v>
      </c>
      <c r="G6" s="196">
        <v>8</v>
      </c>
      <c r="I6" s="196" t="s">
        <v>317</v>
      </c>
      <c r="J6" s="196">
        <v>254</v>
      </c>
      <c r="K6" s="196">
        <v>5</v>
      </c>
      <c r="L6" s="196"/>
    </row>
    <row r="7" spans="1:12" ht="14.25">
      <c r="A7" s="196" t="s">
        <v>318</v>
      </c>
      <c r="B7" s="196">
        <v>270</v>
      </c>
      <c r="C7" s="196">
        <v>9</v>
      </c>
      <c r="E7" s="196" t="s">
        <v>318</v>
      </c>
      <c r="F7" s="196">
        <v>255</v>
      </c>
      <c r="G7" s="196">
        <v>5</v>
      </c>
      <c r="I7" s="196" t="s">
        <v>318</v>
      </c>
      <c r="J7" s="196">
        <v>245</v>
      </c>
      <c r="K7" s="196">
        <v>7</v>
      </c>
      <c r="L7" s="196"/>
    </row>
    <row r="8" spans="1:12" ht="14.25">
      <c r="A8" s="196" t="s">
        <v>319</v>
      </c>
      <c r="B8" s="196">
        <v>245</v>
      </c>
      <c r="C8" s="196">
        <v>4</v>
      </c>
      <c r="E8" s="196" t="s">
        <v>319</v>
      </c>
      <c r="F8" s="196">
        <v>246</v>
      </c>
      <c r="G8" s="196">
        <v>7</v>
      </c>
      <c r="I8" s="196" t="s">
        <v>319</v>
      </c>
      <c r="J8" s="196">
        <v>261</v>
      </c>
      <c r="K8" s="196">
        <v>9</v>
      </c>
      <c r="L8" s="196"/>
    </row>
    <row r="9" spans="1:12" ht="14.25">
      <c r="A9" s="196" t="s">
        <v>10</v>
      </c>
      <c r="B9" s="196">
        <v>265</v>
      </c>
      <c r="C9" s="196">
        <v>13</v>
      </c>
      <c r="E9" s="196" t="s">
        <v>10</v>
      </c>
      <c r="F9" s="196">
        <v>271</v>
      </c>
      <c r="G9" s="196">
        <v>9</v>
      </c>
      <c r="I9" s="196" t="s">
        <v>10</v>
      </c>
      <c r="J9" s="196">
        <v>262</v>
      </c>
      <c r="K9" s="196">
        <v>6</v>
      </c>
      <c r="L9" s="196"/>
    </row>
    <row r="10" spans="1:12" ht="14.25">
      <c r="A10" s="196" t="s">
        <v>323</v>
      </c>
      <c r="B10" s="196">
        <v>265</v>
      </c>
      <c r="C10" s="196">
        <v>9</v>
      </c>
      <c r="E10" s="196" t="s">
        <v>323</v>
      </c>
      <c r="F10" s="196">
        <v>258</v>
      </c>
      <c r="G10" s="196">
        <v>4</v>
      </c>
      <c r="I10" s="196" t="s">
        <v>323</v>
      </c>
      <c r="J10" s="196">
        <v>250</v>
      </c>
      <c r="K10" s="196">
        <v>3</v>
      </c>
      <c r="L10" s="196"/>
    </row>
    <row r="11" spans="1:12" ht="14.25">
      <c r="A11" s="196" t="s">
        <v>43</v>
      </c>
      <c r="B11" s="196">
        <v>262</v>
      </c>
      <c r="C11" s="196">
        <v>9</v>
      </c>
      <c r="E11" s="196" t="s">
        <v>43</v>
      </c>
      <c r="F11" s="196">
        <v>248</v>
      </c>
      <c r="G11" s="196">
        <v>5</v>
      </c>
      <c r="I11" s="196" t="s">
        <v>43</v>
      </c>
      <c r="J11" s="196">
        <v>242</v>
      </c>
      <c r="K11" s="196">
        <v>7</v>
      </c>
      <c r="L11" s="196"/>
    </row>
    <row r="12" spans="1:12" ht="14.25">
      <c r="A12" s="196" t="s">
        <v>320</v>
      </c>
      <c r="B12" s="196">
        <v>267</v>
      </c>
      <c r="C12" s="196">
        <v>8</v>
      </c>
      <c r="E12" s="196" t="s">
        <v>320</v>
      </c>
      <c r="F12" s="196">
        <v>257</v>
      </c>
      <c r="G12" s="196">
        <v>6</v>
      </c>
      <c r="I12" s="196" t="s">
        <v>320</v>
      </c>
      <c r="J12" s="196">
        <v>243</v>
      </c>
      <c r="K12" s="196">
        <v>3</v>
      </c>
      <c r="L12" s="196"/>
    </row>
    <row r="13" spans="1:12" ht="14.25">
      <c r="A13" s="196" t="s">
        <v>321</v>
      </c>
      <c r="B13" s="196">
        <v>258</v>
      </c>
      <c r="C13" s="196">
        <v>7</v>
      </c>
      <c r="E13" s="196" t="s">
        <v>321</v>
      </c>
      <c r="F13" s="196">
        <v>267</v>
      </c>
      <c r="G13" s="196">
        <v>13</v>
      </c>
      <c r="I13" s="196" t="s">
        <v>321</v>
      </c>
      <c r="J13" s="196">
        <v>247</v>
      </c>
      <c r="K13" s="196">
        <v>3</v>
      </c>
      <c r="L13" s="196"/>
    </row>
    <row r="14" spans="1:12" ht="14.25">
      <c r="A14" s="196" t="s">
        <v>322</v>
      </c>
      <c r="B14" s="196">
        <v>258</v>
      </c>
      <c r="C14" s="196">
        <v>5</v>
      </c>
      <c r="E14" s="196" t="s">
        <v>322</v>
      </c>
      <c r="F14" s="196">
        <v>269</v>
      </c>
      <c r="G14" s="196">
        <v>13</v>
      </c>
      <c r="I14" s="196" t="s">
        <v>322</v>
      </c>
      <c r="J14" s="196">
        <v>250</v>
      </c>
      <c r="K14" s="196">
        <v>4</v>
      </c>
      <c r="L14" s="196"/>
    </row>
    <row r="15" spans="1:12" ht="14.25">
      <c r="A15" s="196" t="s">
        <v>89</v>
      </c>
      <c r="B15" s="196">
        <v>256</v>
      </c>
      <c r="C15" s="196">
        <v>9</v>
      </c>
      <c r="E15" s="196" t="s">
        <v>89</v>
      </c>
      <c r="F15" s="196">
        <v>271</v>
      </c>
      <c r="G15" s="196">
        <v>12</v>
      </c>
      <c r="I15" s="196" t="s">
        <v>89</v>
      </c>
      <c r="J15" s="196">
        <v>257</v>
      </c>
      <c r="K15" s="196">
        <v>8</v>
      </c>
      <c r="L15" s="196"/>
    </row>
    <row r="16" spans="1:12" ht="14.25">
      <c r="A16" s="196" t="s">
        <v>324</v>
      </c>
      <c r="B16" s="196">
        <v>260</v>
      </c>
      <c r="C16" s="196">
        <v>6</v>
      </c>
      <c r="E16" s="196" t="s">
        <v>324</v>
      </c>
      <c r="F16" s="196">
        <v>265</v>
      </c>
      <c r="G16" s="196">
        <v>8</v>
      </c>
      <c r="I16" s="196" t="s">
        <v>324</v>
      </c>
      <c r="J16" s="196">
        <v>253</v>
      </c>
      <c r="K16" s="196">
        <v>6</v>
      </c>
      <c r="L16" s="196"/>
    </row>
    <row r="17" spans="2:12" ht="14.25">
      <c r="B17" s="196">
        <f>SUM(B3:B16)</f>
        <v>3637</v>
      </c>
      <c r="C17" s="196">
        <f>SUM(C3:C16)</f>
        <v>108</v>
      </c>
      <c r="F17" s="196">
        <f>SUM(F3:F16)</f>
        <v>3619</v>
      </c>
      <c r="G17" s="196">
        <f>SUM(G3:G16)</f>
        <v>105</v>
      </c>
      <c r="J17" s="196">
        <f>SUM(J3:J16)</f>
        <v>3567</v>
      </c>
      <c r="K17" s="196">
        <f>SUM(K3:K16)</f>
        <v>88</v>
      </c>
      <c r="L17" s="196"/>
    </row>
    <row r="18" ht="14.25">
      <c r="L18" s="196"/>
    </row>
    <row r="19" ht="14.25">
      <c r="L19" s="196"/>
    </row>
    <row r="21" spans="1:12" ht="14.25">
      <c r="A21" s="196" t="s">
        <v>30</v>
      </c>
      <c r="C21" s="196" t="s">
        <v>10</v>
      </c>
      <c r="E21" s="196" t="s">
        <v>102</v>
      </c>
      <c r="G21" s="196" t="s">
        <v>89</v>
      </c>
      <c r="I21" s="196" t="s">
        <v>63</v>
      </c>
      <c r="K21" s="196" t="s">
        <v>56</v>
      </c>
      <c r="L21" s="196"/>
    </row>
    <row r="22" spans="1:12" ht="14.25">
      <c r="A22" s="196" t="s">
        <v>316</v>
      </c>
      <c r="B22" s="196">
        <v>255</v>
      </c>
      <c r="C22" s="196">
        <v>3</v>
      </c>
      <c r="E22" s="196" t="s">
        <v>316</v>
      </c>
      <c r="F22" s="196">
        <v>250</v>
      </c>
      <c r="G22" s="196">
        <v>10</v>
      </c>
      <c r="I22" s="196" t="s">
        <v>316</v>
      </c>
      <c r="J22" s="196">
        <v>243</v>
      </c>
      <c r="K22" s="196">
        <v>5</v>
      </c>
      <c r="L22" s="196"/>
    </row>
    <row r="23" spans="1:12" ht="14.25">
      <c r="A23" s="196" t="s">
        <v>205</v>
      </c>
      <c r="B23" s="196">
        <v>245</v>
      </c>
      <c r="C23" s="196">
        <v>0</v>
      </c>
      <c r="E23" s="196" t="s">
        <v>205</v>
      </c>
      <c r="F23" s="196">
        <v>249</v>
      </c>
      <c r="G23" s="196">
        <v>5</v>
      </c>
      <c r="I23" s="196" t="s">
        <v>205</v>
      </c>
      <c r="J23" s="196">
        <v>239</v>
      </c>
      <c r="K23" s="196">
        <v>5</v>
      </c>
      <c r="L23" s="196"/>
    </row>
    <row r="24" spans="1:12" ht="14.25">
      <c r="A24" s="196" t="s">
        <v>89</v>
      </c>
      <c r="B24" s="196">
        <v>264</v>
      </c>
      <c r="C24" s="196">
        <v>8</v>
      </c>
      <c r="E24" s="196" t="s">
        <v>89</v>
      </c>
      <c r="F24" s="196">
        <v>265</v>
      </c>
      <c r="G24" s="196">
        <v>10</v>
      </c>
      <c r="I24" s="196" t="s">
        <v>89</v>
      </c>
      <c r="J24" s="196">
        <v>266</v>
      </c>
      <c r="K24" s="196">
        <v>8</v>
      </c>
      <c r="L24" s="196"/>
    </row>
    <row r="25" spans="1:12" ht="14.25">
      <c r="A25" s="196" t="s">
        <v>317</v>
      </c>
      <c r="B25" s="196">
        <v>225</v>
      </c>
      <c r="C25" s="196">
        <v>3</v>
      </c>
      <c r="E25" s="196" t="s">
        <v>317</v>
      </c>
      <c r="F25" s="196">
        <v>256</v>
      </c>
      <c r="G25" s="196">
        <v>7</v>
      </c>
      <c r="I25" s="196" t="s">
        <v>317</v>
      </c>
      <c r="J25" s="196">
        <v>251</v>
      </c>
      <c r="K25" s="196">
        <v>3</v>
      </c>
      <c r="L25" s="196"/>
    </row>
    <row r="26" spans="1:12" ht="14.25">
      <c r="A26" s="196" t="s">
        <v>318</v>
      </c>
      <c r="B26" s="196">
        <v>253</v>
      </c>
      <c r="C26" s="196">
        <v>8</v>
      </c>
      <c r="E26" s="196" t="s">
        <v>318</v>
      </c>
      <c r="F26" s="196">
        <v>246</v>
      </c>
      <c r="G26" s="196">
        <v>3</v>
      </c>
      <c r="I26" s="196" t="s">
        <v>318</v>
      </c>
      <c r="J26" s="196">
        <v>257</v>
      </c>
      <c r="K26" s="196">
        <v>7</v>
      </c>
      <c r="L26" s="196"/>
    </row>
    <row r="27" spans="1:12" ht="14.25">
      <c r="A27" s="196" t="s">
        <v>319</v>
      </c>
      <c r="B27" s="196">
        <v>245</v>
      </c>
      <c r="C27" s="196">
        <v>5</v>
      </c>
      <c r="E27" s="196" t="s">
        <v>319</v>
      </c>
      <c r="F27" s="196">
        <v>248</v>
      </c>
      <c r="G27" s="196">
        <v>6</v>
      </c>
      <c r="I27" s="196" t="s">
        <v>319</v>
      </c>
      <c r="J27" s="196">
        <v>245</v>
      </c>
      <c r="K27" s="196">
        <v>5</v>
      </c>
      <c r="L27" s="196"/>
    </row>
    <row r="28" spans="1:12" ht="14.25">
      <c r="A28" s="196" t="s">
        <v>10</v>
      </c>
      <c r="B28" s="196">
        <v>252</v>
      </c>
      <c r="C28" s="196">
        <v>4</v>
      </c>
      <c r="E28" s="196" t="s">
        <v>10</v>
      </c>
      <c r="F28" s="196">
        <v>249</v>
      </c>
      <c r="G28" s="196">
        <v>5</v>
      </c>
      <c r="I28" s="196" t="s">
        <v>10</v>
      </c>
      <c r="J28" s="196">
        <v>256</v>
      </c>
      <c r="K28" s="196">
        <v>6</v>
      </c>
      <c r="L28" s="196"/>
    </row>
    <row r="29" spans="1:12" ht="14.25">
      <c r="A29" s="196" t="s">
        <v>323</v>
      </c>
      <c r="B29" s="196">
        <v>246</v>
      </c>
      <c r="C29" s="196">
        <v>4</v>
      </c>
      <c r="E29" s="196" t="s">
        <v>323</v>
      </c>
      <c r="F29" s="196">
        <v>263</v>
      </c>
      <c r="G29" s="196">
        <v>10</v>
      </c>
      <c r="I29" s="196" t="s">
        <v>323</v>
      </c>
      <c r="J29" s="196">
        <v>244</v>
      </c>
      <c r="K29" s="196">
        <v>4</v>
      </c>
      <c r="L29" s="196"/>
    </row>
    <row r="30" spans="1:12" ht="14.25">
      <c r="A30" s="196" t="s">
        <v>43</v>
      </c>
      <c r="B30" s="196">
        <v>266</v>
      </c>
      <c r="C30" s="196">
        <v>9</v>
      </c>
      <c r="E30" s="196" t="s">
        <v>43</v>
      </c>
      <c r="F30" s="196">
        <v>259</v>
      </c>
      <c r="G30" s="196">
        <v>7</v>
      </c>
      <c r="I30" s="196" t="s">
        <v>43</v>
      </c>
      <c r="J30" s="196">
        <v>254</v>
      </c>
      <c r="K30" s="196">
        <v>2</v>
      </c>
      <c r="L30" s="196"/>
    </row>
    <row r="31" spans="1:12" ht="14.25">
      <c r="A31" s="196" t="s">
        <v>320</v>
      </c>
      <c r="B31" s="196">
        <v>262</v>
      </c>
      <c r="C31" s="196">
        <v>8</v>
      </c>
      <c r="E31" s="196" t="s">
        <v>320</v>
      </c>
      <c r="F31" s="196">
        <v>247</v>
      </c>
      <c r="G31" s="196">
        <v>3</v>
      </c>
      <c r="I31" s="196" t="s">
        <v>320</v>
      </c>
      <c r="J31" s="196">
        <v>240</v>
      </c>
      <c r="K31" s="196">
        <v>5</v>
      </c>
      <c r="L31" s="196"/>
    </row>
    <row r="32" spans="1:12" ht="14.25">
      <c r="A32" s="196" t="s">
        <v>321</v>
      </c>
      <c r="B32" s="196">
        <v>259</v>
      </c>
      <c r="C32" s="196">
        <v>9</v>
      </c>
      <c r="E32" s="196" t="s">
        <v>321</v>
      </c>
      <c r="F32" s="196">
        <v>256</v>
      </c>
      <c r="G32" s="196">
        <v>4</v>
      </c>
      <c r="I32" s="196" t="s">
        <v>321</v>
      </c>
      <c r="J32" s="196">
        <v>270</v>
      </c>
      <c r="K32" s="196">
        <v>8</v>
      </c>
      <c r="L32" s="196"/>
    </row>
    <row r="33" spans="1:12" ht="14.25">
      <c r="A33" s="196" t="s">
        <v>322</v>
      </c>
      <c r="B33" s="196">
        <v>267</v>
      </c>
      <c r="C33" s="196">
        <v>7</v>
      </c>
      <c r="E33" s="196" t="s">
        <v>322</v>
      </c>
      <c r="F33" s="196">
        <v>232</v>
      </c>
      <c r="G33" s="196">
        <v>3</v>
      </c>
      <c r="I33" s="196" t="s">
        <v>322</v>
      </c>
      <c r="J33" s="196">
        <v>252</v>
      </c>
      <c r="K33" s="196">
        <v>7</v>
      </c>
      <c r="L33" s="196"/>
    </row>
    <row r="34" spans="1:12" ht="14.25">
      <c r="A34" s="196" t="s">
        <v>89</v>
      </c>
      <c r="B34" s="196">
        <v>248</v>
      </c>
      <c r="C34" s="196">
        <v>3</v>
      </c>
      <c r="E34" s="196" t="s">
        <v>89</v>
      </c>
      <c r="F34" s="196">
        <v>241</v>
      </c>
      <c r="G34" s="196">
        <v>6</v>
      </c>
      <c r="I34" s="196" t="s">
        <v>89</v>
      </c>
      <c r="J34" s="196">
        <v>240</v>
      </c>
      <c r="K34" s="196">
        <v>2</v>
      </c>
      <c r="L34" s="196"/>
    </row>
    <row r="35" spans="1:12" ht="14.25">
      <c r="A35" s="196" t="s">
        <v>324</v>
      </c>
      <c r="B35" s="196">
        <v>266</v>
      </c>
      <c r="C35" s="196">
        <v>7</v>
      </c>
      <c r="E35" s="196" t="s">
        <v>324</v>
      </c>
      <c r="F35" s="196">
        <v>260</v>
      </c>
      <c r="G35" s="196">
        <v>5</v>
      </c>
      <c r="I35" s="196" t="s">
        <v>324</v>
      </c>
      <c r="J35" s="196">
        <v>251</v>
      </c>
      <c r="K35" s="196">
        <v>5</v>
      </c>
      <c r="L35" s="196"/>
    </row>
    <row r="36" spans="2:11" ht="15">
      <c r="B36" s="196">
        <f>SUM(B22:B35)</f>
        <v>3553</v>
      </c>
      <c r="C36" s="196">
        <f>SUM(C22:C35)</f>
        <v>78</v>
      </c>
      <c r="F36" s="196">
        <f>SUM(F22:F35)</f>
        <v>3521</v>
      </c>
      <c r="G36" s="196">
        <f>SUM(G22:G35)</f>
        <v>84</v>
      </c>
      <c r="J36" s="196">
        <f>SUM(J22:J35)</f>
        <v>3508</v>
      </c>
      <c r="K36" s="196">
        <f>SUM(K22:K35)</f>
        <v>72</v>
      </c>
    </row>
    <row r="39" spans="1:12" ht="14.25">
      <c r="A39" s="196" t="s">
        <v>327</v>
      </c>
      <c r="C39" s="196" t="s">
        <v>56</v>
      </c>
      <c r="E39" s="196" t="s">
        <v>233</v>
      </c>
      <c r="G39" s="196" t="s">
        <v>89</v>
      </c>
      <c r="I39" s="196" t="s">
        <v>180</v>
      </c>
      <c r="K39" s="196" t="s">
        <v>170</v>
      </c>
      <c r="L39" s="196"/>
    </row>
    <row r="40" spans="1:11" ht="15">
      <c r="A40" s="196" t="s">
        <v>316</v>
      </c>
      <c r="B40" s="196">
        <v>250</v>
      </c>
      <c r="C40" s="196">
        <v>4</v>
      </c>
      <c r="E40" s="196" t="s">
        <v>316</v>
      </c>
      <c r="F40" s="196">
        <v>250</v>
      </c>
      <c r="G40" s="196">
        <v>7</v>
      </c>
      <c r="I40" s="196" t="s">
        <v>316</v>
      </c>
      <c r="J40" s="196">
        <v>219</v>
      </c>
      <c r="K40" s="196">
        <v>4</v>
      </c>
    </row>
    <row r="41" spans="1:11" ht="15">
      <c r="A41" s="196" t="s">
        <v>205</v>
      </c>
      <c r="B41" s="196">
        <v>243</v>
      </c>
      <c r="C41" s="196">
        <v>5</v>
      </c>
      <c r="E41" s="196" t="s">
        <v>205</v>
      </c>
      <c r="F41" s="196">
        <v>245</v>
      </c>
      <c r="G41" s="196">
        <v>1</v>
      </c>
      <c r="I41" s="196" t="s">
        <v>205</v>
      </c>
      <c r="J41" s="196">
        <v>217</v>
      </c>
      <c r="K41" s="196">
        <v>4</v>
      </c>
    </row>
    <row r="42" spans="1:11" ht="15">
      <c r="A42" s="196" t="s">
        <v>89</v>
      </c>
      <c r="B42" s="196">
        <v>243</v>
      </c>
      <c r="C42" s="196">
        <v>4</v>
      </c>
      <c r="E42" s="196" t="s">
        <v>89</v>
      </c>
      <c r="F42" s="196">
        <v>242</v>
      </c>
      <c r="G42" s="196">
        <v>3</v>
      </c>
      <c r="I42" s="196" t="s">
        <v>89</v>
      </c>
      <c r="J42" s="196">
        <v>246</v>
      </c>
      <c r="K42" s="196">
        <v>3</v>
      </c>
    </row>
    <row r="43" spans="1:11" ht="15">
      <c r="A43" s="196" t="s">
        <v>317</v>
      </c>
      <c r="B43" s="196">
        <v>251</v>
      </c>
      <c r="C43" s="196">
        <v>5</v>
      </c>
      <c r="E43" s="196" t="s">
        <v>317</v>
      </c>
      <c r="F43" s="196">
        <v>255</v>
      </c>
      <c r="G43" s="196">
        <v>9</v>
      </c>
      <c r="I43" s="196" t="s">
        <v>317</v>
      </c>
      <c r="J43" s="196">
        <v>240</v>
      </c>
      <c r="K43" s="196">
        <v>5</v>
      </c>
    </row>
    <row r="44" spans="1:11" ht="15">
      <c r="A44" s="196" t="s">
        <v>318</v>
      </c>
      <c r="B44" s="196">
        <v>221</v>
      </c>
      <c r="C44" s="196">
        <v>5</v>
      </c>
      <c r="E44" s="196" t="s">
        <v>318</v>
      </c>
      <c r="F44" s="196">
        <v>246</v>
      </c>
      <c r="G44" s="196">
        <v>7</v>
      </c>
      <c r="I44" s="196" t="s">
        <v>318</v>
      </c>
      <c r="J44" s="196">
        <v>246</v>
      </c>
      <c r="K44" s="196">
        <v>5</v>
      </c>
    </row>
    <row r="45" spans="1:11" ht="15">
      <c r="A45" s="196" t="s">
        <v>319</v>
      </c>
      <c r="B45" s="196">
        <v>246</v>
      </c>
      <c r="C45" s="196">
        <v>6</v>
      </c>
      <c r="E45" s="196" t="s">
        <v>319</v>
      </c>
      <c r="F45" s="196">
        <v>246</v>
      </c>
      <c r="G45" s="196">
        <v>6</v>
      </c>
      <c r="I45" s="196" t="s">
        <v>319</v>
      </c>
      <c r="J45" s="196">
        <v>257</v>
      </c>
      <c r="K45" s="196">
        <v>7</v>
      </c>
    </row>
    <row r="46" spans="1:11" ht="15">
      <c r="A46" s="196" t="s">
        <v>10</v>
      </c>
      <c r="B46" s="196">
        <v>262</v>
      </c>
      <c r="C46" s="196">
        <v>7</v>
      </c>
      <c r="E46" s="196" t="s">
        <v>10</v>
      </c>
      <c r="F46" s="196">
        <v>251</v>
      </c>
      <c r="G46" s="196">
        <v>7</v>
      </c>
      <c r="I46" s="196" t="s">
        <v>10</v>
      </c>
      <c r="J46" s="196">
        <v>235</v>
      </c>
      <c r="K46" s="196">
        <v>3</v>
      </c>
    </row>
    <row r="47" spans="1:11" ht="15">
      <c r="A47" s="196" t="s">
        <v>323</v>
      </c>
      <c r="B47" s="196">
        <v>243</v>
      </c>
      <c r="C47" s="196">
        <v>4</v>
      </c>
      <c r="E47" s="196" t="s">
        <v>323</v>
      </c>
      <c r="F47" s="196">
        <v>250</v>
      </c>
      <c r="G47" s="196">
        <v>3</v>
      </c>
      <c r="I47" s="196" t="s">
        <v>323</v>
      </c>
      <c r="J47" s="196">
        <v>245</v>
      </c>
      <c r="K47" s="196">
        <v>5</v>
      </c>
    </row>
    <row r="48" spans="1:11" ht="15">
      <c r="A48" s="196" t="s">
        <v>43</v>
      </c>
      <c r="B48" s="196">
        <v>245</v>
      </c>
      <c r="C48" s="196">
        <v>5</v>
      </c>
      <c r="E48" s="196" t="s">
        <v>43</v>
      </c>
      <c r="F48" s="196">
        <v>260</v>
      </c>
      <c r="G48" s="196">
        <v>3</v>
      </c>
      <c r="I48" s="196" t="s">
        <v>43</v>
      </c>
      <c r="J48" s="196">
        <v>236</v>
      </c>
      <c r="K48" s="196">
        <v>4</v>
      </c>
    </row>
    <row r="49" spans="1:11" ht="15">
      <c r="A49" s="196" t="s">
        <v>320</v>
      </c>
      <c r="B49" s="196">
        <v>263</v>
      </c>
      <c r="C49" s="196">
        <v>12</v>
      </c>
      <c r="E49" s="196" t="s">
        <v>320</v>
      </c>
      <c r="F49" s="196">
        <v>253</v>
      </c>
      <c r="G49" s="196">
        <v>7</v>
      </c>
      <c r="I49" s="196" t="s">
        <v>320</v>
      </c>
      <c r="J49" s="196">
        <v>235</v>
      </c>
      <c r="K49" s="196">
        <v>2</v>
      </c>
    </row>
    <row r="50" spans="1:11" ht="15">
      <c r="A50" s="196" t="s">
        <v>321</v>
      </c>
      <c r="B50" s="196">
        <v>250</v>
      </c>
      <c r="C50" s="196">
        <v>4</v>
      </c>
      <c r="E50" s="196" t="s">
        <v>321</v>
      </c>
      <c r="F50" s="196">
        <v>260</v>
      </c>
      <c r="G50" s="196">
        <v>6</v>
      </c>
      <c r="I50" s="196" t="s">
        <v>321</v>
      </c>
      <c r="J50" s="196">
        <v>248</v>
      </c>
      <c r="K50" s="196">
        <v>5</v>
      </c>
    </row>
    <row r="51" spans="1:11" ht="15">
      <c r="A51" s="196" t="s">
        <v>322</v>
      </c>
      <c r="B51" s="196">
        <v>267</v>
      </c>
      <c r="C51" s="196">
        <v>10</v>
      </c>
      <c r="E51" s="196" t="s">
        <v>322</v>
      </c>
      <c r="F51" s="196">
        <v>232</v>
      </c>
      <c r="G51" s="196">
        <v>1</v>
      </c>
      <c r="I51" s="196" t="s">
        <v>322</v>
      </c>
      <c r="J51" s="196">
        <v>260</v>
      </c>
      <c r="K51" s="196">
        <v>6</v>
      </c>
    </row>
    <row r="52" spans="1:11" ht="15">
      <c r="A52" s="196" t="s">
        <v>89</v>
      </c>
      <c r="B52" s="196">
        <v>258</v>
      </c>
      <c r="C52" s="196">
        <v>8</v>
      </c>
      <c r="E52" s="196" t="s">
        <v>89</v>
      </c>
      <c r="F52" s="196">
        <v>254</v>
      </c>
      <c r="G52" s="196">
        <v>6</v>
      </c>
      <c r="I52" s="196" t="s">
        <v>89</v>
      </c>
      <c r="J52" s="196">
        <v>238</v>
      </c>
      <c r="K52" s="196">
        <v>8</v>
      </c>
    </row>
    <row r="53" spans="1:11" ht="15">
      <c r="A53" s="196" t="s">
        <v>324</v>
      </c>
      <c r="B53" s="196">
        <v>258</v>
      </c>
      <c r="C53" s="196">
        <v>7</v>
      </c>
      <c r="E53" s="196" t="s">
        <v>324</v>
      </c>
      <c r="F53" s="196">
        <v>238</v>
      </c>
      <c r="G53" s="196">
        <v>5</v>
      </c>
      <c r="I53" s="196" t="s">
        <v>324</v>
      </c>
      <c r="J53" s="196">
        <v>249</v>
      </c>
      <c r="K53" s="196">
        <v>5</v>
      </c>
    </row>
    <row r="54" spans="2:11" ht="15">
      <c r="B54" s="196">
        <f>SUM(B40:B53)</f>
        <v>3500</v>
      </c>
      <c r="C54" s="196">
        <f>SUM(C40:C53)</f>
        <v>86</v>
      </c>
      <c r="F54" s="196">
        <f>SUM(F40:F53)</f>
        <v>3482</v>
      </c>
      <c r="G54" s="196">
        <f>SUM(G40:G53)</f>
        <v>71</v>
      </c>
      <c r="J54" s="196">
        <f>SUM(J40:J53)</f>
        <v>3371</v>
      </c>
      <c r="K54" s="196">
        <f>SUM(K40:K53)</f>
        <v>66</v>
      </c>
    </row>
    <row r="58" spans="1:12" ht="14.25">
      <c r="A58" s="196" t="s">
        <v>219</v>
      </c>
      <c r="C58" s="196" t="s">
        <v>89</v>
      </c>
      <c r="E58" s="196" t="s">
        <v>172</v>
      </c>
      <c r="G58" s="196" t="s">
        <v>170</v>
      </c>
      <c r="I58" s="196" t="s">
        <v>61</v>
      </c>
      <c r="K58" s="196" t="s">
        <v>56</v>
      </c>
      <c r="L58" s="196"/>
    </row>
    <row r="59" spans="1:11" ht="15">
      <c r="A59" s="196" t="s">
        <v>316</v>
      </c>
      <c r="B59" s="196">
        <v>226</v>
      </c>
      <c r="C59" s="196">
        <v>3</v>
      </c>
      <c r="E59" s="196" t="s">
        <v>316</v>
      </c>
      <c r="F59" s="196">
        <v>240</v>
      </c>
      <c r="G59" s="196">
        <v>7</v>
      </c>
      <c r="I59" s="196" t="s">
        <v>316</v>
      </c>
      <c r="J59" s="196">
        <v>233</v>
      </c>
      <c r="K59" s="196">
        <v>2</v>
      </c>
    </row>
    <row r="60" spans="1:11" ht="15">
      <c r="A60" s="196" t="s">
        <v>205</v>
      </c>
      <c r="B60" s="196">
        <v>234</v>
      </c>
      <c r="C60" s="196">
        <v>4</v>
      </c>
      <c r="E60" s="196" t="s">
        <v>205</v>
      </c>
      <c r="F60" s="196">
        <v>235</v>
      </c>
      <c r="G60" s="196">
        <v>3</v>
      </c>
      <c r="I60" s="196" t="s">
        <v>205</v>
      </c>
      <c r="J60" s="196">
        <v>207</v>
      </c>
      <c r="K60" s="196">
        <v>1</v>
      </c>
    </row>
    <row r="61" spans="1:11" ht="15">
      <c r="A61" s="196" t="s">
        <v>89</v>
      </c>
      <c r="B61" s="196">
        <v>232</v>
      </c>
      <c r="C61" s="196">
        <v>2</v>
      </c>
      <c r="E61" s="196" t="s">
        <v>89</v>
      </c>
      <c r="F61" s="196">
        <v>253</v>
      </c>
      <c r="G61" s="196">
        <v>9</v>
      </c>
      <c r="I61" s="196" t="s">
        <v>89</v>
      </c>
      <c r="J61" s="196">
        <v>243</v>
      </c>
      <c r="K61" s="196">
        <v>3</v>
      </c>
    </row>
    <row r="62" spans="1:11" ht="15">
      <c r="A62" s="196" t="s">
        <v>317</v>
      </c>
      <c r="B62" s="196">
        <v>257</v>
      </c>
      <c r="C62" s="196">
        <v>8</v>
      </c>
      <c r="E62" s="196" t="s">
        <v>317</v>
      </c>
      <c r="F62" s="196">
        <v>230</v>
      </c>
      <c r="G62" s="196">
        <v>0</v>
      </c>
      <c r="I62" s="196" t="s">
        <v>317</v>
      </c>
      <c r="J62" s="196">
        <v>245</v>
      </c>
      <c r="K62" s="196">
        <v>4</v>
      </c>
    </row>
    <row r="63" spans="1:11" ht="15">
      <c r="A63" s="196" t="s">
        <v>318</v>
      </c>
      <c r="B63" s="196">
        <v>242</v>
      </c>
      <c r="C63" s="196">
        <v>5</v>
      </c>
      <c r="E63" s="196" t="s">
        <v>318</v>
      </c>
      <c r="F63" s="196">
        <v>222</v>
      </c>
      <c r="G63" s="196">
        <v>2</v>
      </c>
      <c r="I63" s="196" t="s">
        <v>318</v>
      </c>
      <c r="J63" s="196">
        <v>239</v>
      </c>
      <c r="K63" s="196">
        <v>4</v>
      </c>
    </row>
    <row r="64" spans="1:11" ht="15">
      <c r="A64" s="196" t="s">
        <v>319</v>
      </c>
      <c r="B64" s="196">
        <v>215</v>
      </c>
      <c r="C64" s="196">
        <v>2</v>
      </c>
      <c r="E64" s="196" t="s">
        <v>319</v>
      </c>
      <c r="F64" s="196">
        <v>223</v>
      </c>
      <c r="G64" s="196">
        <v>6</v>
      </c>
      <c r="I64" s="196" t="s">
        <v>319</v>
      </c>
      <c r="J64" s="196">
        <v>233</v>
      </c>
      <c r="K64" s="196">
        <v>7</v>
      </c>
    </row>
    <row r="65" spans="1:11" ht="15">
      <c r="A65" s="196" t="s">
        <v>10</v>
      </c>
      <c r="B65" s="196">
        <v>245</v>
      </c>
      <c r="C65" s="196">
        <v>6</v>
      </c>
      <c r="E65" s="196" t="s">
        <v>10</v>
      </c>
      <c r="F65" s="196">
        <v>236</v>
      </c>
      <c r="G65" s="196">
        <v>5</v>
      </c>
      <c r="I65" s="196" t="s">
        <v>10</v>
      </c>
      <c r="J65" s="196">
        <v>239</v>
      </c>
      <c r="K65" s="196">
        <v>4</v>
      </c>
    </row>
    <row r="66" spans="1:11" ht="15">
      <c r="A66" s="196" t="s">
        <v>323</v>
      </c>
      <c r="B66" s="196">
        <v>248</v>
      </c>
      <c r="C66" s="196">
        <v>8</v>
      </c>
      <c r="E66" s="196" t="s">
        <v>323</v>
      </c>
      <c r="F66" s="196">
        <v>243</v>
      </c>
      <c r="G66" s="196">
        <v>2</v>
      </c>
      <c r="I66" s="196" t="s">
        <v>323</v>
      </c>
      <c r="J66" s="196">
        <v>230</v>
      </c>
      <c r="K66" s="196">
        <v>4</v>
      </c>
    </row>
    <row r="67" spans="1:11" ht="15">
      <c r="A67" s="196" t="s">
        <v>43</v>
      </c>
      <c r="B67" s="196">
        <v>230</v>
      </c>
      <c r="C67" s="196">
        <v>1</v>
      </c>
      <c r="E67" s="196" t="s">
        <v>43</v>
      </c>
      <c r="F67" s="196">
        <v>249</v>
      </c>
      <c r="G67" s="196">
        <v>3</v>
      </c>
      <c r="I67" s="196" t="s">
        <v>43</v>
      </c>
      <c r="J67" s="196">
        <v>239</v>
      </c>
      <c r="K67" s="196">
        <v>3</v>
      </c>
    </row>
    <row r="68" spans="1:11" ht="15">
      <c r="A68" s="196" t="s">
        <v>320</v>
      </c>
      <c r="B68" s="196">
        <v>251</v>
      </c>
      <c r="C68" s="196">
        <v>6</v>
      </c>
      <c r="E68" s="196" t="s">
        <v>320</v>
      </c>
      <c r="F68" s="196">
        <v>249</v>
      </c>
      <c r="G68" s="196">
        <v>2</v>
      </c>
      <c r="I68" s="196" t="s">
        <v>320</v>
      </c>
      <c r="J68" s="196">
        <v>235</v>
      </c>
      <c r="K68" s="196">
        <v>4</v>
      </c>
    </row>
    <row r="69" spans="1:11" ht="15">
      <c r="A69" s="196" t="s">
        <v>321</v>
      </c>
      <c r="B69" s="196">
        <v>254</v>
      </c>
      <c r="C69" s="196">
        <v>7</v>
      </c>
      <c r="E69" s="196" t="s">
        <v>321</v>
      </c>
      <c r="F69" s="196">
        <v>238</v>
      </c>
      <c r="G69" s="196">
        <v>2</v>
      </c>
      <c r="I69" s="196" t="s">
        <v>321</v>
      </c>
      <c r="J69" s="196">
        <v>236</v>
      </c>
      <c r="K69" s="196">
        <v>4</v>
      </c>
    </row>
    <row r="70" spans="1:11" ht="15">
      <c r="A70" s="196" t="s">
        <v>322</v>
      </c>
      <c r="B70" s="196">
        <v>246</v>
      </c>
      <c r="C70" s="196">
        <v>5</v>
      </c>
      <c r="E70" s="196" t="s">
        <v>322</v>
      </c>
      <c r="F70" s="196">
        <v>239</v>
      </c>
      <c r="G70" s="196">
        <v>5</v>
      </c>
      <c r="I70" s="196" t="s">
        <v>322</v>
      </c>
      <c r="J70" s="196">
        <v>245</v>
      </c>
      <c r="K70" s="196">
        <v>5</v>
      </c>
    </row>
    <row r="71" spans="1:11" ht="15">
      <c r="A71" s="196" t="s">
        <v>89</v>
      </c>
      <c r="B71" s="196">
        <v>223</v>
      </c>
      <c r="C71" s="196">
        <v>3</v>
      </c>
      <c r="E71" s="196" t="s">
        <v>89</v>
      </c>
      <c r="F71" s="196">
        <v>231</v>
      </c>
      <c r="G71" s="196">
        <v>2</v>
      </c>
      <c r="I71" s="196" t="s">
        <v>89</v>
      </c>
      <c r="J71" s="196">
        <v>246</v>
      </c>
      <c r="K71" s="196">
        <v>4</v>
      </c>
    </row>
    <row r="72" spans="1:11" ht="15">
      <c r="A72" s="196" t="s">
        <v>324</v>
      </c>
      <c r="B72" s="196">
        <v>249</v>
      </c>
      <c r="C72" s="196">
        <v>3</v>
      </c>
      <c r="E72" s="196" t="s">
        <v>324</v>
      </c>
      <c r="F72" s="196">
        <v>241</v>
      </c>
      <c r="G72" s="196">
        <v>2</v>
      </c>
      <c r="I72" s="196" t="s">
        <v>324</v>
      </c>
      <c r="J72" s="196">
        <v>224</v>
      </c>
      <c r="K72" s="196">
        <v>2</v>
      </c>
    </row>
    <row r="73" spans="2:11" ht="15">
      <c r="B73" s="196">
        <f>SUM(B59:B72)</f>
        <v>3352</v>
      </c>
      <c r="C73" s="196">
        <f>SUM(C59:C72)</f>
        <v>63</v>
      </c>
      <c r="F73" s="196">
        <f>SUM(F59:F72)</f>
        <v>3329</v>
      </c>
      <c r="G73" s="196">
        <f>SUM(G59:G72)</f>
        <v>50</v>
      </c>
      <c r="J73" s="196">
        <f>SUM(J59:J72)</f>
        <v>3294</v>
      </c>
      <c r="K73" s="196">
        <f>SUM(K59:K72)</f>
        <v>51</v>
      </c>
    </row>
    <row r="76" spans="1:12" ht="14.25">
      <c r="A76" s="196" t="s">
        <v>65</v>
      </c>
      <c r="C76" s="196" t="s">
        <v>56</v>
      </c>
      <c r="E76" s="196" t="s">
        <v>116</v>
      </c>
      <c r="G76" s="196" t="s">
        <v>112</v>
      </c>
      <c r="I76" s="196" t="s">
        <v>148</v>
      </c>
      <c r="K76" s="196" t="s">
        <v>138</v>
      </c>
      <c r="L76" s="196"/>
    </row>
    <row r="77" spans="1:11" ht="15">
      <c r="A77" s="196" t="s">
        <v>316</v>
      </c>
      <c r="B77" s="196">
        <v>232</v>
      </c>
      <c r="C77" s="196">
        <v>3</v>
      </c>
      <c r="E77" s="196" t="s">
        <v>316</v>
      </c>
      <c r="F77" s="196">
        <v>208</v>
      </c>
      <c r="G77" s="196">
        <v>2</v>
      </c>
      <c r="I77" s="196" t="s">
        <v>316</v>
      </c>
      <c r="J77" s="196">
        <v>207</v>
      </c>
      <c r="K77" s="196">
        <v>4</v>
      </c>
    </row>
    <row r="78" spans="1:11" ht="15">
      <c r="A78" s="196" t="s">
        <v>205</v>
      </c>
      <c r="B78" s="196">
        <v>206</v>
      </c>
      <c r="C78" s="196">
        <v>1</v>
      </c>
      <c r="E78" s="196" t="s">
        <v>205</v>
      </c>
      <c r="F78" s="196">
        <v>207</v>
      </c>
      <c r="G78" s="196">
        <v>2</v>
      </c>
      <c r="I78" s="196" t="s">
        <v>205</v>
      </c>
      <c r="J78" s="196">
        <v>230</v>
      </c>
      <c r="K78" s="196">
        <v>2</v>
      </c>
    </row>
    <row r="79" spans="1:11" ht="15">
      <c r="A79" s="196" t="s">
        <v>89</v>
      </c>
      <c r="B79" s="196">
        <v>245</v>
      </c>
      <c r="C79" s="196">
        <v>4</v>
      </c>
      <c r="E79" s="196" t="s">
        <v>89</v>
      </c>
      <c r="F79" s="196">
        <v>223</v>
      </c>
      <c r="G79" s="196">
        <v>2</v>
      </c>
      <c r="I79" s="196" t="s">
        <v>89</v>
      </c>
      <c r="J79" s="196">
        <v>236</v>
      </c>
      <c r="K79" s="196">
        <v>3</v>
      </c>
    </row>
    <row r="80" spans="1:11" ht="15">
      <c r="A80" s="196" t="s">
        <v>317</v>
      </c>
      <c r="B80" s="196">
        <v>245</v>
      </c>
      <c r="C80" s="196">
        <v>5</v>
      </c>
      <c r="E80" s="196" t="s">
        <v>317</v>
      </c>
      <c r="F80" s="196">
        <v>241</v>
      </c>
      <c r="G80" s="196">
        <v>4</v>
      </c>
      <c r="I80" s="196" t="s">
        <v>317</v>
      </c>
      <c r="J80" s="196">
        <v>219</v>
      </c>
      <c r="K80" s="196">
        <v>3</v>
      </c>
    </row>
    <row r="81" spans="1:11" ht="15">
      <c r="A81" s="196" t="s">
        <v>318</v>
      </c>
      <c r="B81" s="196">
        <v>250</v>
      </c>
      <c r="C81" s="196">
        <v>8</v>
      </c>
      <c r="E81" s="196" t="s">
        <v>318</v>
      </c>
      <c r="F81" s="196">
        <v>234</v>
      </c>
      <c r="G81" s="196">
        <v>4</v>
      </c>
      <c r="I81" s="196" t="s">
        <v>318</v>
      </c>
      <c r="J81" s="196">
        <v>230</v>
      </c>
      <c r="K81" s="196">
        <v>4</v>
      </c>
    </row>
    <row r="82" spans="1:11" ht="15">
      <c r="A82" s="196" t="s">
        <v>319</v>
      </c>
      <c r="B82" s="196">
        <v>216</v>
      </c>
      <c r="C82" s="196">
        <v>2</v>
      </c>
      <c r="E82" s="196" t="s">
        <v>319</v>
      </c>
      <c r="F82" s="196">
        <v>236</v>
      </c>
      <c r="G82" s="196">
        <v>6</v>
      </c>
      <c r="I82" s="196" t="s">
        <v>319</v>
      </c>
      <c r="J82" s="196">
        <v>204</v>
      </c>
      <c r="K82" s="196">
        <v>4</v>
      </c>
    </row>
    <row r="83" spans="1:11" ht="15">
      <c r="A83" s="196" t="s">
        <v>10</v>
      </c>
      <c r="B83" s="196">
        <v>224</v>
      </c>
      <c r="C83" s="196">
        <v>2</v>
      </c>
      <c r="E83" s="196" t="s">
        <v>10</v>
      </c>
      <c r="F83" s="196">
        <v>225</v>
      </c>
      <c r="G83" s="196">
        <v>3</v>
      </c>
      <c r="I83" s="196" t="s">
        <v>10</v>
      </c>
      <c r="J83" s="196">
        <v>239</v>
      </c>
      <c r="K83" s="196">
        <v>5</v>
      </c>
    </row>
    <row r="84" spans="1:11" ht="15">
      <c r="A84" s="196" t="s">
        <v>323</v>
      </c>
      <c r="B84" s="196">
        <v>232</v>
      </c>
      <c r="C84" s="196">
        <v>5</v>
      </c>
      <c r="E84" s="196" t="s">
        <v>323</v>
      </c>
      <c r="F84" s="196">
        <v>240</v>
      </c>
      <c r="G84" s="196">
        <v>3</v>
      </c>
      <c r="I84" s="196" t="s">
        <v>323</v>
      </c>
      <c r="J84" s="196">
        <v>190</v>
      </c>
      <c r="K84" s="196">
        <v>3</v>
      </c>
    </row>
    <row r="85" spans="1:11" ht="15">
      <c r="A85" s="196" t="s">
        <v>43</v>
      </c>
      <c r="B85" s="196">
        <v>226</v>
      </c>
      <c r="C85" s="196">
        <v>3</v>
      </c>
      <c r="E85" s="196" t="s">
        <v>43</v>
      </c>
      <c r="F85" s="196">
        <v>229</v>
      </c>
      <c r="G85" s="196">
        <v>3</v>
      </c>
      <c r="I85" s="196" t="s">
        <v>43</v>
      </c>
      <c r="J85" s="196">
        <v>235</v>
      </c>
      <c r="K85" s="196">
        <v>4</v>
      </c>
    </row>
    <row r="86" spans="1:11" ht="15">
      <c r="A86" s="196" t="s">
        <v>320</v>
      </c>
      <c r="B86" s="196">
        <v>247</v>
      </c>
      <c r="C86" s="196">
        <v>2</v>
      </c>
      <c r="E86" s="196" t="s">
        <v>320</v>
      </c>
      <c r="F86" s="196">
        <v>242</v>
      </c>
      <c r="G86" s="196">
        <v>4</v>
      </c>
      <c r="I86" s="196" t="s">
        <v>320</v>
      </c>
      <c r="J86" s="196">
        <v>243</v>
      </c>
      <c r="K86" s="196">
        <v>5</v>
      </c>
    </row>
    <row r="87" spans="1:11" ht="15">
      <c r="A87" s="196" t="s">
        <v>321</v>
      </c>
      <c r="B87" s="196">
        <v>239</v>
      </c>
      <c r="C87" s="196">
        <v>6</v>
      </c>
      <c r="E87" s="196" t="s">
        <v>321</v>
      </c>
      <c r="F87" s="196">
        <v>249</v>
      </c>
      <c r="G87" s="196">
        <v>11</v>
      </c>
      <c r="I87" s="196" t="s">
        <v>321</v>
      </c>
      <c r="J87" s="196">
        <v>233</v>
      </c>
      <c r="K87" s="196">
        <v>3</v>
      </c>
    </row>
    <row r="88" spans="1:11" ht="15">
      <c r="A88" s="196" t="s">
        <v>322</v>
      </c>
      <c r="B88" s="196">
        <v>231</v>
      </c>
      <c r="C88" s="196">
        <v>2</v>
      </c>
      <c r="E88" s="196" t="s">
        <v>322</v>
      </c>
      <c r="F88" s="196">
        <v>217</v>
      </c>
      <c r="G88" s="196">
        <v>3</v>
      </c>
      <c r="I88" s="196" t="s">
        <v>322</v>
      </c>
      <c r="J88" s="196">
        <v>249</v>
      </c>
      <c r="K88" s="196">
        <v>7</v>
      </c>
    </row>
    <row r="89" spans="1:11" ht="15">
      <c r="A89" s="196" t="s">
        <v>89</v>
      </c>
      <c r="B89" s="196">
        <v>229</v>
      </c>
      <c r="C89" s="196">
        <v>2</v>
      </c>
      <c r="E89" s="196" t="s">
        <v>89</v>
      </c>
      <c r="F89" s="196">
        <v>237</v>
      </c>
      <c r="G89" s="196">
        <v>4</v>
      </c>
      <c r="I89" s="196" t="s">
        <v>89</v>
      </c>
      <c r="J89" s="196">
        <v>234</v>
      </c>
      <c r="K89" s="196">
        <v>5</v>
      </c>
    </row>
    <row r="90" spans="1:11" ht="15">
      <c r="A90" s="196" t="s">
        <v>324</v>
      </c>
      <c r="B90" s="196">
        <v>250</v>
      </c>
      <c r="C90" s="196">
        <v>8</v>
      </c>
      <c r="E90" s="196" t="s">
        <v>324</v>
      </c>
      <c r="F90" s="196">
        <v>255</v>
      </c>
      <c r="G90" s="196">
        <v>9</v>
      </c>
      <c r="I90" s="196" t="s">
        <v>324</v>
      </c>
      <c r="J90" s="196">
        <v>239</v>
      </c>
      <c r="K90" s="196">
        <v>3</v>
      </c>
    </row>
    <row r="91" spans="2:11" ht="15">
      <c r="B91" s="196">
        <f>SUM(B77:B90)</f>
        <v>3272</v>
      </c>
      <c r="C91" s="196">
        <f>SUM(C77:C90)</f>
        <v>53</v>
      </c>
      <c r="F91" s="196">
        <f>SUM(F77:F90)</f>
        <v>3243</v>
      </c>
      <c r="G91" s="196">
        <f>SUM(G77:G90)</f>
        <v>60</v>
      </c>
      <c r="J91" s="196">
        <f>SUM(J77:J90)</f>
        <v>3188</v>
      </c>
      <c r="K91" s="196">
        <f>SUM(K77:K90)</f>
        <v>55</v>
      </c>
    </row>
    <row r="94" spans="1:12" ht="14.25">
      <c r="A94" s="196" t="s">
        <v>169</v>
      </c>
      <c r="C94" s="196" t="s">
        <v>170</v>
      </c>
      <c r="E94" s="196" t="s">
        <v>88</v>
      </c>
      <c r="G94" s="196" t="s">
        <v>89</v>
      </c>
      <c r="I94" s="196" t="s">
        <v>114</v>
      </c>
      <c r="K94" s="196" t="s">
        <v>112</v>
      </c>
      <c r="L94" s="196"/>
    </row>
    <row r="95" spans="1:11" ht="15">
      <c r="A95" s="196" t="s">
        <v>316</v>
      </c>
      <c r="B95" s="196">
        <v>212</v>
      </c>
      <c r="C95" s="196">
        <v>3</v>
      </c>
      <c r="E95" s="196" t="s">
        <v>316</v>
      </c>
      <c r="F95" s="196">
        <v>188</v>
      </c>
      <c r="G95" s="196">
        <v>0</v>
      </c>
      <c r="I95" s="196" t="s">
        <v>316</v>
      </c>
      <c r="J95" s="196">
        <v>181</v>
      </c>
      <c r="K95" s="196">
        <v>1</v>
      </c>
    </row>
    <row r="96" spans="1:11" ht="15">
      <c r="A96" s="196" t="s">
        <v>205</v>
      </c>
      <c r="B96" s="196">
        <v>179</v>
      </c>
      <c r="C96" s="196">
        <v>1</v>
      </c>
      <c r="E96" s="196" t="s">
        <v>205</v>
      </c>
      <c r="F96" s="196">
        <v>219</v>
      </c>
      <c r="G96" s="196">
        <v>3</v>
      </c>
      <c r="I96" s="196" t="s">
        <v>205</v>
      </c>
      <c r="J96" s="196">
        <v>194</v>
      </c>
      <c r="K96" s="196">
        <v>1</v>
      </c>
    </row>
    <row r="97" spans="1:11" ht="15">
      <c r="A97" s="196" t="s">
        <v>89</v>
      </c>
      <c r="B97" s="196">
        <v>219</v>
      </c>
      <c r="C97" s="196">
        <v>3</v>
      </c>
      <c r="E97" s="196" t="s">
        <v>89</v>
      </c>
      <c r="F97" s="196">
        <v>216</v>
      </c>
      <c r="G97" s="196">
        <v>2</v>
      </c>
      <c r="I97" s="196" t="s">
        <v>89</v>
      </c>
      <c r="J97" s="196">
        <v>206</v>
      </c>
      <c r="K97" s="196">
        <v>1</v>
      </c>
    </row>
    <row r="98" spans="1:11" ht="15">
      <c r="A98" s="196" t="s">
        <v>317</v>
      </c>
      <c r="B98" s="196">
        <v>222</v>
      </c>
      <c r="C98" s="196">
        <v>3</v>
      </c>
      <c r="E98" s="196" t="s">
        <v>317</v>
      </c>
      <c r="F98" s="196">
        <v>238</v>
      </c>
      <c r="G98" s="196">
        <v>7</v>
      </c>
      <c r="I98" s="196" t="s">
        <v>317</v>
      </c>
      <c r="J98" s="196">
        <v>195</v>
      </c>
      <c r="K98" s="196">
        <v>2</v>
      </c>
    </row>
    <row r="99" spans="1:11" ht="15">
      <c r="A99" s="196" t="s">
        <v>318</v>
      </c>
      <c r="B99" s="196">
        <v>215</v>
      </c>
      <c r="C99" s="196">
        <v>3</v>
      </c>
      <c r="E99" s="196" t="s">
        <v>318</v>
      </c>
      <c r="F99" s="196">
        <v>218</v>
      </c>
      <c r="G99" s="196">
        <v>2</v>
      </c>
      <c r="I99" s="196" t="s">
        <v>318</v>
      </c>
      <c r="J99" s="196">
        <v>176</v>
      </c>
      <c r="K99" s="196">
        <v>2</v>
      </c>
    </row>
    <row r="100" spans="1:11" ht="15">
      <c r="A100" s="196" t="s">
        <v>319</v>
      </c>
      <c r="B100" s="196">
        <v>214</v>
      </c>
      <c r="C100" s="196">
        <v>5</v>
      </c>
      <c r="E100" s="196" t="s">
        <v>319</v>
      </c>
      <c r="F100" s="196">
        <v>162</v>
      </c>
      <c r="G100" s="196">
        <v>1</v>
      </c>
      <c r="I100" s="196" t="s">
        <v>319</v>
      </c>
      <c r="J100" s="196">
        <v>182</v>
      </c>
      <c r="K100" s="196">
        <v>3</v>
      </c>
    </row>
    <row r="101" spans="1:11" ht="15">
      <c r="A101" s="196" t="s">
        <v>10</v>
      </c>
      <c r="B101" s="196">
        <v>218</v>
      </c>
      <c r="C101" s="196">
        <v>2</v>
      </c>
      <c r="E101" s="196" t="s">
        <v>10</v>
      </c>
      <c r="F101" s="196">
        <v>237</v>
      </c>
      <c r="G101" s="196">
        <v>3</v>
      </c>
      <c r="I101" s="196" t="s">
        <v>10</v>
      </c>
      <c r="J101" s="196">
        <v>224</v>
      </c>
      <c r="K101" s="196">
        <v>3</v>
      </c>
    </row>
    <row r="102" spans="1:11" ht="15">
      <c r="A102" s="196" t="s">
        <v>323</v>
      </c>
      <c r="B102" s="196">
        <v>211</v>
      </c>
      <c r="C102" s="196">
        <v>2</v>
      </c>
      <c r="E102" s="196" t="s">
        <v>323</v>
      </c>
      <c r="F102" s="196">
        <v>218</v>
      </c>
      <c r="G102" s="196">
        <v>3</v>
      </c>
      <c r="I102" s="196" t="s">
        <v>323</v>
      </c>
      <c r="J102" s="196">
        <v>222</v>
      </c>
      <c r="K102" s="196">
        <v>4</v>
      </c>
    </row>
    <row r="103" spans="1:11" ht="15">
      <c r="A103" s="196" t="s">
        <v>43</v>
      </c>
      <c r="B103" s="196">
        <v>224</v>
      </c>
      <c r="C103" s="196">
        <v>5</v>
      </c>
      <c r="E103" s="196" t="s">
        <v>43</v>
      </c>
      <c r="F103" s="196">
        <v>221</v>
      </c>
      <c r="G103" s="196">
        <v>3</v>
      </c>
      <c r="I103" s="196" t="s">
        <v>43</v>
      </c>
      <c r="J103" s="196">
        <v>218</v>
      </c>
      <c r="K103" s="196">
        <v>6</v>
      </c>
    </row>
    <row r="104" spans="1:11" ht="15">
      <c r="A104" s="196" t="s">
        <v>320</v>
      </c>
      <c r="B104" s="196">
        <v>232</v>
      </c>
      <c r="C104" s="196">
        <v>3</v>
      </c>
      <c r="E104" s="196" t="s">
        <v>320</v>
      </c>
      <c r="F104" s="196">
        <v>218</v>
      </c>
      <c r="G104" s="196">
        <v>2</v>
      </c>
      <c r="I104" s="196" t="s">
        <v>320</v>
      </c>
      <c r="J104" s="196">
        <v>229</v>
      </c>
      <c r="K104" s="196">
        <v>3</v>
      </c>
    </row>
    <row r="105" spans="1:11" ht="15">
      <c r="A105" s="196" t="s">
        <v>321</v>
      </c>
      <c r="B105" s="196">
        <v>230</v>
      </c>
      <c r="C105" s="196">
        <v>7</v>
      </c>
      <c r="E105" s="196" t="s">
        <v>321</v>
      </c>
      <c r="F105" s="196">
        <v>217</v>
      </c>
      <c r="G105" s="196">
        <v>1</v>
      </c>
      <c r="I105" s="196" t="s">
        <v>321</v>
      </c>
      <c r="J105" s="196">
        <v>220</v>
      </c>
      <c r="K105" s="196">
        <v>2</v>
      </c>
    </row>
    <row r="106" spans="1:11" ht="15">
      <c r="A106" s="196" t="s">
        <v>322</v>
      </c>
      <c r="B106" s="196">
        <v>209</v>
      </c>
      <c r="C106" s="196">
        <v>2</v>
      </c>
      <c r="E106" s="196" t="s">
        <v>322</v>
      </c>
      <c r="F106" s="196">
        <v>232</v>
      </c>
      <c r="G106" s="196">
        <v>7</v>
      </c>
      <c r="I106" s="196" t="s">
        <v>322</v>
      </c>
      <c r="J106" s="196">
        <v>229</v>
      </c>
      <c r="K106" s="196">
        <v>5</v>
      </c>
    </row>
    <row r="107" spans="1:11" ht="15">
      <c r="A107" s="196" t="s">
        <v>89</v>
      </c>
      <c r="B107" s="196">
        <v>226</v>
      </c>
      <c r="C107" s="196">
        <v>4</v>
      </c>
      <c r="E107" s="196" t="s">
        <v>89</v>
      </c>
      <c r="F107" s="196">
        <v>223</v>
      </c>
      <c r="G107" s="196">
        <v>5</v>
      </c>
      <c r="I107" s="196" t="s">
        <v>89</v>
      </c>
      <c r="J107" s="196">
        <v>240</v>
      </c>
      <c r="K107" s="196">
        <v>2</v>
      </c>
    </row>
    <row r="108" spans="1:11" ht="15">
      <c r="A108" s="196" t="s">
        <v>324</v>
      </c>
      <c r="B108" s="196">
        <v>224</v>
      </c>
      <c r="C108" s="196">
        <v>3</v>
      </c>
      <c r="E108" s="196" t="s">
        <v>324</v>
      </c>
      <c r="F108" s="196">
        <v>216</v>
      </c>
      <c r="G108" s="196">
        <v>2</v>
      </c>
      <c r="I108" s="196" t="s">
        <v>324</v>
      </c>
      <c r="J108" s="196">
        <v>248</v>
      </c>
      <c r="K108" s="196">
        <v>7</v>
      </c>
    </row>
    <row r="109" spans="2:11" ht="15">
      <c r="B109" s="196">
        <f>SUM(B95:B108)</f>
        <v>3035</v>
      </c>
      <c r="C109" s="196">
        <f>SUM(C95:C108)</f>
        <v>46</v>
      </c>
      <c r="F109" s="196">
        <f>SUM(F95:F108)</f>
        <v>3023</v>
      </c>
      <c r="G109" s="196">
        <f>SUM(G95:G108)</f>
        <v>41</v>
      </c>
      <c r="J109" s="196">
        <f>SUM(J95:J108)</f>
        <v>2964</v>
      </c>
      <c r="K109" s="196">
        <f>SUM(K95:K108)</f>
        <v>42</v>
      </c>
    </row>
    <row r="112" spans="1:11" ht="15">
      <c r="A112" s="196" t="s">
        <v>132</v>
      </c>
      <c r="C112" s="196" t="s">
        <v>128</v>
      </c>
      <c r="E112" s="196" t="s">
        <v>47</v>
      </c>
      <c r="G112" s="196" t="s">
        <v>43</v>
      </c>
      <c r="I112" s="196" t="s">
        <v>134</v>
      </c>
      <c r="K112" s="196" t="s">
        <v>135</v>
      </c>
    </row>
    <row r="113" spans="1:11" ht="15">
      <c r="A113" s="196" t="s">
        <v>316</v>
      </c>
      <c r="B113" s="196">
        <v>186</v>
      </c>
      <c r="C113" s="196">
        <v>0</v>
      </c>
      <c r="E113" s="196" t="s">
        <v>316</v>
      </c>
      <c r="F113" s="196">
        <v>191</v>
      </c>
      <c r="G113" s="196">
        <v>2</v>
      </c>
      <c r="I113" s="196" t="s">
        <v>316</v>
      </c>
      <c r="J113" s="196">
        <v>201</v>
      </c>
      <c r="K113" s="196">
        <v>4</v>
      </c>
    </row>
    <row r="114" spans="1:11" ht="15">
      <c r="A114" s="196" t="s">
        <v>205</v>
      </c>
      <c r="B114" s="196">
        <v>185</v>
      </c>
      <c r="C114" s="196">
        <v>1</v>
      </c>
      <c r="E114" s="196" t="s">
        <v>205</v>
      </c>
      <c r="F114" s="196">
        <v>202</v>
      </c>
      <c r="G114" s="196">
        <v>2</v>
      </c>
      <c r="I114" s="196" t="s">
        <v>205</v>
      </c>
      <c r="J114" s="196">
        <v>181</v>
      </c>
      <c r="K114" s="196">
        <v>1</v>
      </c>
    </row>
    <row r="115" spans="1:11" ht="15">
      <c r="A115" s="196" t="s">
        <v>89</v>
      </c>
      <c r="B115" s="196">
        <v>213</v>
      </c>
      <c r="C115" s="196">
        <v>3</v>
      </c>
      <c r="E115" s="196" t="s">
        <v>89</v>
      </c>
      <c r="F115" s="196">
        <v>227</v>
      </c>
      <c r="G115" s="196">
        <v>4</v>
      </c>
      <c r="I115" s="196" t="s">
        <v>89</v>
      </c>
      <c r="J115" s="196">
        <v>164</v>
      </c>
      <c r="K115" s="196">
        <v>0</v>
      </c>
    </row>
    <row r="116" spans="1:11" ht="15">
      <c r="A116" s="196" t="s">
        <v>317</v>
      </c>
      <c r="B116" s="196">
        <v>199</v>
      </c>
      <c r="C116" s="196">
        <v>2</v>
      </c>
      <c r="E116" s="196" t="s">
        <v>317</v>
      </c>
      <c r="F116" s="196">
        <v>218</v>
      </c>
      <c r="G116" s="196">
        <v>1</v>
      </c>
      <c r="I116" s="196" t="s">
        <v>317</v>
      </c>
      <c r="J116" s="196">
        <v>197</v>
      </c>
      <c r="K116" s="196">
        <v>0</v>
      </c>
    </row>
    <row r="117" spans="1:11" ht="15">
      <c r="A117" s="196" t="s">
        <v>318</v>
      </c>
      <c r="B117" s="196">
        <v>179</v>
      </c>
      <c r="C117" s="196">
        <v>0</v>
      </c>
      <c r="E117" s="196" t="s">
        <v>318</v>
      </c>
      <c r="F117" s="196">
        <v>32</v>
      </c>
      <c r="G117" s="196">
        <v>0</v>
      </c>
      <c r="I117" s="196" t="s">
        <v>318</v>
      </c>
      <c r="J117" s="196">
        <v>205</v>
      </c>
      <c r="K117" s="196">
        <v>2</v>
      </c>
    </row>
    <row r="118" spans="1:11" ht="15">
      <c r="A118" s="196" t="s">
        <v>319</v>
      </c>
      <c r="B118" s="196">
        <v>178</v>
      </c>
      <c r="C118" s="196">
        <v>1</v>
      </c>
      <c r="E118" s="196" t="s">
        <v>319</v>
      </c>
      <c r="F118" s="196">
        <v>202</v>
      </c>
      <c r="G118" s="196">
        <v>3</v>
      </c>
      <c r="I118" s="196" t="s">
        <v>319</v>
      </c>
      <c r="J118" s="196">
        <v>171</v>
      </c>
      <c r="K118" s="196">
        <v>0</v>
      </c>
    </row>
    <row r="119" spans="1:11" ht="15">
      <c r="A119" s="196" t="s">
        <v>10</v>
      </c>
      <c r="B119" s="196">
        <v>172</v>
      </c>
      <c r="C119" s="196">
        <v>0</v>
      </c>
      <c r="E119" s="196" t="s">
        <v>10</v>
      </c>
      <c r="F119" s="196">
        <v>161</v>
      </c>
      <c r="G119" s="196">
        <v>2</v>
      </c>
      <c r="I119" s="196" t="s">
        <v>10</v>
      </c>
      <c r="J119" s="196">
        <v>185</v>
      </c>
      <c r="K119" s="196">
        <v>0</v>
      </c>
    </row>
    <row r="120" spans="1:11" ht="15">
      <c r="A120" s="196" t="s">
        <v>323</v>
      </c>
      <c r="B120" s="196">
        <v>183</v>
      </c>
      <c r="C120" s="196">
        <v>1</v>
      </c>
      <c r="E120" s="196" t="s">
        <v>323</v>
      </c>
      <c r="F120" s="196">
        <v>198</v>
      </c>
      <c r="G120" s="196">
        <v>3</v>
      </c>
      <c r="I120" s="196" t="s">
        <v>323</v>
      </c>
      <c r="J120" s="196">
        <v>146</v>
      </c>
      <c r="K120" s="196">
        <v>0</v>
      </c>
    </row>
    <row r="121" spans="1:11" ht="15">
      <c r="A121" s="196" t="s">
        <v>43</v>
      </c>
      <c r="B121" s="196">
        <v>213</v>
      </c>
      <c r="C121" s="196">
        <v>2</v>
      </c>
      <c r="E121" s="196" t="s">
        <v>43</v>
      </c>
      <c r="F121" s="196">
        <v>173</v>
      </c>
      <c r="G121" s="196">
        <v>1</v>
      </c>
      <c r="I121" s="196" t="s">
        <v>43</v>
      </c>
      <c r="J121" s="196">
        <v>185</v>
      </c>
      <c r="K121" s="196">
        <v>1</v>
      </c>
    </row>
    <row r="122" spans="1:11" ht="15">
      <c r="A122" s="196" t="s">
        <v>320</v>
      </c>
      <c r="B122" s="196">
        <v>217</v>
      </c>
      <c r="C122" s="196">
        <v>2</v>
      </c>
      <c r="E122" s="196" t="s">
        <v>320</v>
      </c>
      <c r="F122" s="196">
        <v>204</v>
      </c>
      <c r="G122" s="196">
        <v>2</v>
      </c>
      <c r="I122" s="196" t="s">
        <v>320</v>
      </c>
      <c r="J122" s="196">
        <v>176</v>
      </c>
      <c r="K122" s="196">
        <v>1</v>
      </c>
    </row>
    <row r="123" spans="1:11" ht="15">
      <c r="A123" s="196" t="s">
        <v>321</v>
      </c>
      <c r="B123" s="196">
        <v>174</v>
      </c>
      <c r="C123" s="196">
        <v>2</v>
      </c>
      <c r="E123" s="196" t="s">
        <v>321</v>
      </c>
      <c r="F123" s="196">
        <v>213</v>
      </c>
      <c r="G123" s="196">
        <v>1</v>
      </c>
      <c r="I123" s="196" t="s">
        <v>321</v>
      </c>
      <c r="J123" s="196">
        <v>206</v>
      </c>
      <c r="K123" s="196">
        <v>1</v>
      </c>
    </row>
    <row r="124" spans="1:11" ht="15">
      <c r="A124" s="196" t="s">
        <v>322</v>
      </c>
      <c r="B124" s="196">
        <v>194</v>
      </c>
      <c r="C124" s="196">
        <v>2</v>
      </c>
      <c r="E124" s="196" t="s">
        <v>322</v>
      </c>
      <c r="F124" s="196">
        <v>191</v>
      </c>
      <c r="G124" s="196">
        <v>2</v>
      </c>
      <c r="I124" s="196" t="s">
        <v>322</v>
      </c>
      <c r="J124" s="196">
        <v>187</v>
      </c>
      <c r="K124" s="196">
        <v>2</v>
      </c>
    </row>
    <row r="125" spans="1:11" ht="15">
      <c r="A125" s="196" t="s">
        <v>89</v>
      </c>
      <c r="B125" s="196">
        <v>178</v>
      </c>
      <c r="C125" s="196">
        <v>0</v>
      </c>
      <c r="E125" s="196" t="s">
        <v>89</v>
      </c>
      <c r="F125" s="196">
        <v>182</v>
      </c>
      <c r="G125" s="196">
        <v>1</v>
      </c>
      <c r="I125" s="196" t="s">
        <v>89</v>
      </c>
      <c r="J125" s="196">
        <v>184</v>
      </c>
      <c r="K125" s="196">
        <v>1</v>
      </c>
    </row>
    <row r="126" spans="1:11" ht="15">
      <c r="A126" s="196" t="s">
        <v>324</v>
      </c>
      <c r="B126" s="196">
        <v>193</v>
      </c>
      <c r="C126" s="196">
        <v>2</v>
      </c>
      <c r="E126" s="196" t="s">
        <v>324</v>
      </c>
      <c r="F126" s="196">
        <v>205</v>
      </c>
      <c r="G126" s="196">
        <v>0</v>
      </c>
      <c r="I126" s="196" t="s">
        <v>324</v>
      </c>
      <c r="J126" s="196">
        <v>189</v>
      </c>
      <c r="K126" s="196">
        <v>2</v>
      </c>
    </row>
    <row r="127" spans="2:11" ht="15">
      <c r="B127" s="196">
        <f>SUM(B113:B126)</f>
        <v>2664</v>
      </c>
      <c r="C127" s="196">
        <f>SUM(C113:C126)</f>
        <v>18</v>
      </c>
      <c r="F127" s="196">
        <f>SUM(F113:F126)</f>
        <v>2599</v>
      </c>
      <c r="G127" s="196">
        <f>SUM(G113:G126)</f>
        <v>24</v>
      </c>
      <c r="J127" s="196">
        <f>SUM(J113:J126)</f>
        <v>2577</v>
      </c>
      <c r="K127" s="196">
        <f>SUM(K113:K126)</f>
        <v>15</v>
      </c>
    </row>
    <row r="130" spans="1:11" ht="15">
      <c r="A130" s="196" t="s">
        <v>24</v>
      </c>
      <c r="C130" s="196" t="s">
        <v>10</v>
      </c>
      <c r="E130" s="196" t="s">
        <v>121</v>
      </c>
      <c r="G130" s="196" t="s">
        <v>119</v>
      </c>
      <c r="I130" s="196" t="s">
        <v>58</v>
      </c>
      <c r="K130" s="196" t="s">
        <v>56</v>
      </c>
    </row>
    <row r="131" spans="1:11" ht="15">
      <c r="A131" s="196" t="s">
        <v>316</v>
      </c>
      <c r="B131" s="196">
        <v>192</v>
      </c>
      <c r="C131" s="196">
        <v>2</v>
      </c>
      <c r="E131" s="196" t="s">
        <v>316</v>
      </c>
      <c r="F131" s="196">
        <v>178</v>
      </c>
      <c r="G131" s="196">
        <v>1</v>
      </c>
      <c r="I131" s="196" t="s">
        <v>316</v>
      </c>
      <c r="J131" s="196">
        <v>291</v>
      </c>
      <c r="K131" s="196">
        <v>21</v>
      </c>
    </row>
    <row r="132" spans="1:11" ht="15">
      <c r="A132" s="196" t="s">
        <v>205</v>
      </c>
      <c r="B132" s="196">
        <v>171</v>
      </c>
      <c r="C132" s="196">
        <v>2</v>
      </c>
      <c r="E132" s="196" t="s">
        <v>205</v>
      </c>
      <c r="F132" s="196">
        <v>158</v>
      </c>
      <c r="G132" s="196">
        <v>1</v>
      </c>
      <c r="I132" s="196" t="s">
        <v>205</v>
      </c>
      <c r="J132" s="196">
        <v>293</v>
      </c>
      <c r="K132" s="196">
        <v>24</v>
      </c>
    </row>
    <row r="133" spans="1:11" ht="15">
      <c r="A133" s="196" t="s">
        <v>89</v>
      </c>
      <c r="B133" s="196">
        <v>172</v>
      </c>
      <c r="C133" s="196">
        <v>2</v>
      </c>
      <c r="E133" s="196" t="s">
        <v>89</v>
      </c>
      <c r="F133" s="196">
        <v>185</v>
      </c>
      <c r="G133" s="196">
        <v>2</v>
      </c>
      <c r="I133" s="196" t="s">
        <v>89</v>
      </c>
      <c r="J133" s="196">
        <v>297</v>
      </c>
      <c r="K133" s="196">
        <v>27</v>
      </c>
    </row>
    <row r="134" spans="1:11" ht="15">
      <c r="A134" s="196" t="s">
        <v>317</v>
      </c>
      <c r="B134" s="196">
        <v>149</v>
      </c>
      <c r="C134" s="196">
        <v>0</v>
      </c>
      <c r="E134" s="196" t="s">
        <v>317</v>
      </c>
      <c r="F134" s="196">
        <v>188</v>
      </c>
      <c r="G134" s="196">
        <v>1</v>
      </c>
      <c r="I134" s="196" t="s">
        <v>317</v>
      </c>
      <c r="J134" s="196">
        <v>295</v>
      </c>
      <c r="K134" s="196">
        <v>25</v>
      </c>
    </row>
    <row r="135" spans="1:11" ht="15">
      <c r="A135" s="196" t="s">
        <v>318</v>
      </c>
      <c r="B135" s="196">
        <v>212</v>
      </c>
      <c r="C135" s="196">
        <v>1</v>
      </c>
      <c r="E135" s="196" t="s">
        <v>318</v>
      </c>
      <c r="F135" s="196">
        <v>165</v>
      </c>
      <c r="G135" s="196">
        <v>0</v>
      </c>
      <c r="I135" s="196" t="s">
        <v>318</v>
      </c>
      <c r="J135" s="196">
        <v>296</v>
      </c>
      <c r="K135" s="196">
        <v>26</v>
      </c>
    </row>
    <row r="136" spans="1:11" ht="15">
      <c r="A136" s="196" t="s">
        <v>319</v>
      </c>
      <c r="B136" s="196">
        <v>155</v>
      </c>
      <c r="C136" s="196">
        <v>1</v>
      </c>
      <c r="E136" s="196" t="s">
        <v>319</v>
      </c>
      <c r="F136" s="196">
        <v>165</v>
      </c>
      <c r="G136" s="196">
        <v>0</v>
      </c>
      <c r="I136" s="196" t="s">
        <v>319</v>
      </c>
      <c r="J136" s="196">
        <v>283</v>
      </c>
      <c r="K136" s="196">
        <v>16</v>
      </c>
    </row>
    <row r="137" spans="1:11" ht="15">
      <c r="A137" s="196" t="s">
        <v>10</v>
      </c>
      <c r="B137" s="196">
        <v>193</v>
      </c>
      <c r="C137" s="196">
        <v>2</v>
      </c>
      <c r="E137" s="196" t="s">
        <v>10</v>
      </c>
      <c r="F137" s="196">
        <v>174</v>
      </c>
      <c r="G137" s="196">
        <v>0</v>
      </c>
      <c r="I137" s="196" t="s">
        <v>10</v>
      </c>
      <c r="J137" s="196">
        <v>293</v>
      </c>
      <c r="K137" s="196">
        <v>23</v>
      </c>
    </row>
    <row r="138" spans="1:11" ht="15">
      <c r="A138" s="196" t="s">
        <v>323</v>
      </c>
      <c r="B138" s="196">
        <v>181</v>
      </c>
      <c r="C138" s="196">
        <v>2</v>
      </c>
      <c r="E138" s="196" t="s">
        <v>323</v>
      </c>
      <c r="F138" s="196">
        <v>139</v>
      </c>
      <c r="G138" s="196">
        <v>1</v>
      </c>
      <c r="I138" s="196" t="s">
        <v>323</v>
      </c>
      <c r="J138" s="196">
        <v>296</v>
      </c>
      <c r="K138" s="196">
        <v>26</v>
      </c>
    </row>
    <row r="139" spans="1:11" ht="15">
      <c r="A139" s="196" t="s">
        <v>43</v>
      </c>
      <c r="B139" s="196">
        <v>183</v>
      </c>
      <c r="C139" s="196">
        <v>0</v>
      </c>
      <c r="E139" s="196" t="s">
        <v>43</v>
      </c>
      <c r="F139" s="196">
        <v>206</v>
      </c>
      <c r="G139" s="196">
        <v>2</v>
      </c>
      <c r="I139" s="196" t="s">
        <v>43</v>
      </c>
      <c r="J139" s="196">
        <v>297</v>
      </c>
      <c r="K139" s="196">
        <v>27</v>
      </c>
    </row>
    <row r="140" spans="1:11" ht="15">
      <c r="A140" s="196" t="s">
        <v>320</v>
      </c>
      <c r="B140" s="196">
        <v>184</v>
      </c>
      <c r="C140" s="196">
        <v>3</v>
      </c>
      <c r="E140" s="196" t="s">
        <v>320</v>
      </c>
      <c r="F140" s="196">
        <v>157</v>
      </c>
      <c r="G140" s="196">
        <v>1</v>
      </c>
      <c r="I140" s="196" t="s">
        <v>320</v>
      </c>
      <c r="J140" s="196">
        <v>293</v>
      </c>
      <c r="K140" s="196">
        <v>23</v>
      </c>
    </row>
    <row r="141" spans="1:11" ht="15">
      <c r="A141" s="196" t="s">
        <v>321</v>
      </c>
      <c r="B141" s="196">
        <v>191</v>
      </c>
      <c r="C141" s="196">
        <v>2</v>
      </c>
      <c r="E141" s="196" t="s">
        <v>321</v>
      </c>
      <c r="F141" s="196">
        <v>186</v>
      </c>
      <c r="G141" s="196">
        <v>2</v>
      </c>
      <c r="I141" s="196" t="s">
        <v>321</v>
      </c>
      <c r="J141" s="196">
        <v>296</v>
      </c>
      <c r="K141" s="196">
        <v>26</v>
      </c>
    </row>
    <row r="142" spans="1:11" ht="15">
      <c r="A142" s="196" t="s">
        <v>322</v>
      </c>
      <c r="B142" s="196">
        <v>200</v>
      </c>
      <c r="C142" s="196">
        <v>3</v>
      </c>
      <c r="E142" s="196" t="s">
        <v>322</v>
      </c>
      <c r="F142" s="196">
        <v>196</v>
      </c>
      <c r="G142" s="196">
        <v>1</v>
      </c>
      <c r="I142" s="196" t="s">
        <v>322</v>
      </c>
      <c r="J142" s="196">
        <v>296</v>
      </c>
      <c r="K142" s="196">
        <v>26</v>
      </c>
    </row>
    <row r="143" spans="1:11" ht="15">
      <c r="A143" s="196" t="s">
        <v>89</v>
      </c>
      <c r="B143" s="196">
        <v>171</v>
      </c>
      <c r="C143" s="196">
        <v>2</v>
      </c>
      <c r="E143" s="196" t="s">
        <v>89</v>
      </c>
      <c r="F143" s="196">
        <v>179</v>
      </c>
      <c r="G143" s="196">
        <v>1</v>
      </c>
      <c r="I143" s="196" t="s">
        <v>89</v>
      </c>
      <c r="J143" s="196">
        <v>293</v>
      </c>
      <c r="K143" s="196">
        <v>23</v>
      </c>
    </row>
    <row r="144" spans="1:11" ht="15">
      <c r="A144" s="196" t="s">
        <v>324</v>
      </c>
      <c r="B144" s="196">
        <v>182</v>
      </c>
      <c r="C144" s="196">
        <v>1</v>
      </c>
      <c r="E144" s="196" t="s">
        <v>324</v>
      </c>
      <c r="F144" s="196">
        <v>214</v>
      </c>
      <c r="G144" s="196">
        <v>5</v>
      </c>
      <c r="I144" s="196" t="s">
        <v>324</v>
      </c>
      <c r="J144" s="196">
        <v>296</v>
      </c>
      <c r="K144" s="196">
        <v>26</v>
      </c>
    </row>
    <row r="145" spans="2:11" ht="15">
      <c r="B145" s="196">
        <f>SUM(B131:B144)</f>
        <v>2536</v>
      </c>
      <c r="C145" s="196">
        <f>SUM(C131:C144)</f>
        <v>23</v>
      </c>
      <c r="F145" s="196">
        <f>SUM(F131:F144)</f>
        <v>2490</v>
      </c>
      <c r="G145" s="196">
        <f>SUM(G131:G144)</f>
        <v>18</v>
      </c>
      <c r="J145" s="196">
        <f>SUM(J131:J144)</f>
        <v>4115</v>
      </c>
      <c r="K145" s="196">
        <f>SUM(K131:K144)</f>
        <v>339</v>
      </c>
    </row>
    <row r="148" spans="1:11" ht="15">
      <c r="A148" s="196" t="s">
        <v>83</v>
      </c>
      <c r="C148" s="196" t="s">
        <v>56</v>
      </c>
      <c r="E148" s="196" t="s">
        <v>73</v>
      </c>
      <c r="G148" s="196" t="s">
        <v>56</v>
      </c>
      <c r="I148" s="196" t="s">
        <v>256</v>
      </c>
      <c r="K148" s="196" t="s">
        <v>56</v>
      </c>
    </row>
    <row r="149" spans="1:11" ht="15">
      <c r="A149" s="196" t="s">
        <v>316</v>
      </c>
      <c r="B149" s="196">
        <v>279</v>
      </c>
      <c r="C149" s="196">
        <v>19</v>
      </c>
      <c r="E149" s="196" t="s">
        <v>316</v>
      </c>
      <c r="F149" s="196">
        <v>275</v>
      </c>
      <c r="G149" s="196">
        <v>11</v>
      </c>
      <c r="I149" s="196" t="s">
        <v>316</v>
      </c>
      <c r="J149" s="196">
        <v>242</v>
      </c>
      <c r="K149" s="196">
        <v>7</v>
      </c>
    </row>
    <row r="150" spans="1:11" ht="15">
      <c r="A150" s="196" t="s">
        <v>205</v>
      </c>
      <c r="B150" s="196">
        <v>266</v>
      </c>
      <c r="C150" s="196">
        <v>5</v>
      </c>
      <c r="E150" s="196" t="s">
        <v>205</v>
      </c>
      <c r="F150" s="196">
        <v>275</v>
      </c>
      <c r="G150" s="196">
        <v>11</v>
      </c>
      <c r="I150" s="196" t="s">
        <v>205</v>
      </c>
      <c r="J150" s="196">
        <v>233</v>
      </c>
      <c r="K150" s="196">
        <v>4</v>
      </c>
    </row>
    <row r="151" spans="1:11" ht="15">
      <c r="A151" s="196" t="s">
        <v>89</v>
      </c>
      <c r="B151" s="196">
        <v>278</v>
      </c>
      <c r="C151" s="196">
        <v>11</v>
      </c>
      <c r="E151" s="196" t="s">
        <v>89</v>
      </c>
      <c r="F151" s="196">
        <v>276</v>
      </c>
      <c r="G151" s="196">
        <v>12</v>
      </c>
      <c r="I151" s="196" t="s">
        <v>89</v>
      </c>
      <c r="J151" s="196">
        <v>260</v>
      </c>
      <c r="K151" s="196">
        <v>5</v>
      </c>
    </row>
    <row r="152" spans="1:11" ht="15">
      <c r="A152" s="196" t="s">
        <v>317</v>
      </c>
      <c r="B152" s="196">
        <v>288</v>
      </c>
      <c r="C152" s="196">
        <v>18</v>
      </c>
      <c r="E152" s="196" t="s">
        <v>317</v>
      </c>
      <c r="F152" s="196">
        <v>269</v>
      </c>
      <c r="G152" s="196">
        <v>13</v>
      </c>
      <c r="I152" s="196" t="s">
        <v>317</v>
      </c>
      <c r="J152" s="196">
        <v>260</v>
      </c>
      <c r="K152" s="196">
        <v>6</v>
      </c>
    </row>
    <row r="153" spans="1:11" ht="15">
      <c r="A153" s="196" t="s">
        <v>318</v>
      </c>
      <c r="B153" s="196">
        <v>267</v>
      </c>
      <c r="C153" s="196">
        <v>5</v>
      </c>
      <c r="E153" s="196" t="s">
        <v>318</v>
      </c>
      <c r="F153" s="196">
        <v>276</v>
      </c>
      <c r="G153" s="196">
        <v>10</v>
      </c>
      <c r="I153" s="196" t="s">
        <v>318</v>
      </c>
      <c r="J153" s="196">
        <v>254</v>
      </c>
      <c r="K153" s="196">
        <v>6</v>
      </c>
    </row>
    <row r="154" spans="1:11" ht="15">
      <c r="A154" s="196" t="s">
        <v>319</v>
      </c>
      <c r="B154" s="196">
        <v>275</v>
      </c>
      <c r="C154" s="196">
        <v>10</v>
      </c>
      <c r="E154" s="196" t="s">
        <v>319</v>
      </c>
      <c r="F154" s="196">
        <v>264</v>
      </c>
      <c r="G154" s="196">
        <v>8</v>
      </c>
      <c r="I154" s="196" t="s">
        <v>319</v>
      </c>
      <c r="J154" s="196">
        <v>233</v>
      </c>
      <c r="K154" s="196">
        <v>4</v>
      </c>
    </row>
    <row r="155" spans="1:11" ht="15">
      <c r="A155" s="196" t="s">
        <v>10</v>
      </c>
      <c r="B155" s="196">
        <v>288</v>
      </c>
      <c r="C155" s="196">
        <v>19</v>
      </c>
      <c r="E155" s="196" t="s">
        <v>10</v>
      </c>
      <c r="F155" s="196">
        <v>276</v>
      </c>
      <c r="G155" s="196">
        <v>12</v>
      </c>
      <c r="I155" s="196" t="s">
        <v>10</v>
      </c>
      <c r="J155" s="196">
        <v>254</v>
      </c>
      <c r="K155" s="196">
        <v>6</v>
      </c>
    </row>
    <row r="156" spans="1:11" ht="15">
      <c r="A156" s="196" t="s">
        <v>323</v>
      </c>
      <c r="B156" s="196">
        <v>295</v>
      </c>
      <c r="C156" s="196">
        <v>25</v>
      </c>
      <c r="E156" s="196" t="s">
        <v>323</v>
      </c>
      <c r="F156" s="196">
        <v>269</v>
      </c>
      <c r="G156" s="196">
        <v>10</v>
      </c>
      <c r="I156" s="196" t="s">
        <v>323</v>
      </c>
      <c r="J156" s="196">
        <v>252</v>
      </c>
      <c r="K156" s="196">
        <v>5</v>
      </c>
    </row>
    <row r="157" spans="1:11" ht="15">
      <c r="A157" s="196" t="s">
        <v>43</v>
      </c>
      <c r="B157" s="196">
        <v>284</v>
      </c>
      <c r="C157" s="196">
        <v>16</v>
      </c>
      <c r="E157" s="196" t="s">
        <v>43</v>
      </c>
      <c r="F157" s="196">
        <v>275</v>
      </c>
      <c r="G157" s="196">
        <v>12</v>
      </c>
      <c r="I157" s="196" t="s">
        <v>43</v>
      </c>
      <c r="J157" s="196">
        <v>256</v>
      </c>
      <c r="K157" s="196">
        <v>5</v>
      </c>
    </row>
    <row r="158" spans="1:11" ht="15">
      <c r="A158" s="196" t="s">
        <v>320</v>
      </c>
      <c r="B158" s="196">
        <v>285</v>
      </c>
      <c r="C158" s="196">
        <v>15</v>
      </c>
      <c r="E158" s="196" t="s">
        <v>320</v>
      </c>
      <c r="F158" s="196">
        <v>284</v>
      </c>
      <c r="G158" s="196">
        <v>15</v>
      </c>
      <c r="I158" s="196" t="s">
        <v>320</v>
      </c>
      <c r="J158" s="196">
        <v>277</v>
      </c>
      <c r="K158" s="196">
        <v>13</v>
      </c>
    </row>
    <row r="159" spans="1:11" ht="15">
      <c r="A159" s="196" t="s">
        <v>321</v>
      </c>
      <c r="B159" s="196">
        <v>290</v>
      </c>
      <c r="C159" s="196">
        <v>20</v>
      </c>
      <c r="E159" s="196" t="s">
        <v>321</v>
      </c>
      <c r="F159" s="196">
        <v>273</v>
      </c>
      <c r="G159" s="196">
        <v>7</v>
      </c>
      <c r="I159" s="196" t="s">
        <v>321</v>
      </c>
      <c r="J159" s="196">
        <v>263</v>
      </c>
      <c r="K159" s="196">
        <v>10</v>
      </c>
    </row>
    <row r="160" spans="1:11" ht="15">
      <c r="A160" s="196" t="s">
        <v>322</v>
      </c>
      <c r="B160" s="196">
        <v>287</v>
      </c>
      <c r="C160" s="196">
        <v>18</v>
      </c>
      <c r="E160" s="196" t="s">
        <v>322</v>
      </c>
      <c r="F160" s="196">
        <v>270</v>
      </c>
      <c r="G160" s="196">
        <v>9</v>
      </c>
      <c r="I160" s="196" t="s">
        <v>322</v>
      </c>
      <c r="J160" s="196">
        <v>271</v>
      </c>
      <c r="K160" s="196">
        <v>12</v>
      </c>
    </row>
    <row r="161" spans="1:11" ht="15">
      <c r="A161" s="196" t="s">
        <v>89</v>
      </c>
      <c r="B161" s="196">
        <v>287</v>
      </c>
      <c r="C161" s="196">
        <v>17</v>
      </c>
      <c r="E161" s="196" t="s">
        <v>89</v>
      </c>
      <c r="F161" s="196">
        <v>269</v>
      </c>
      <c r="G161" s="196">
        <v>13</v>
      </c>
      <c r="I161" s="196" t="s">
        <v>89</v>
      </c>
      <c r="J161" s="196">
        <v>278</v>
      </c>
      <c r="K161" s="196">
        <v>12</v>
      </c>
    </row>
    <row r="162" spans="1:11" ht="15">
      <c r="A162" s="196" t="s">
        <v>324</v>
      </c>
      <c r="B162" s="196">
        <v>287</v>
      </c>
      <c r="C162" s="196">
        <v>18</v>
      </c>
      <c r="E162" s="196" t="s">
        <v>324</v>
      </c>
      <c r="F162" s="196">
        <v>281</v>
      </c>
      <c r="G162" s="196">
        <v>16</v>
      </c>
      <c r="I162" s="196" t="s">
        <v>324</v>
      </c>
      <c r="J162" s="196">
        <v>268</v>
      </c>
      <c r="K162" s="196">
        <v>7</v>
      </c>
    </row>
    <row r="163" spans="2:11" ht="15">
      <c r="B163" s="196">
        <f>SUM(B149:B162)</f>
        <v>3956</v>
      </c>
      <c r="C163" s="196">
        <f>SUM(C149:C162)</f>
        <v>216</v>
      </c>
      <c r="F163" s="196">
        <f>SUM(F149:F162)</f>
        <v>3832</v>
      </c>
      <c r="G163" s="196">
        <f>SUM(G149:G162)</f>
        <v>159</v>
      </c>
      <c r="J163" s="196">
        <f>SUM(J149:J162)</f>
        <v>3601</v>
      </c>
      <c r="K163" s="196">
        <f>SUM(K149:K162)</f>
        <v>102</v>
      </c>
    </row>
    <row r="166" spans="1:11" ht="15">
      <c r="A166" s="196" t="s">
        <v>86</v>
      </c>
      <c r="C166" s="196" t="s">
        <v>56</v>
      </c>
      <c r="E166" s="196" t="s">
        <v>333</v>
      </c>
      <c r="G166" s="196" t="s">
        <v>56</v>
      </c>
      <c r="I166" s="196" t="s">
        <v>106</v>
      </c>
      <c r="K166" s="196" t="s">
        <v>89</v>
      </c>
    </row>
    <row r="167" spans="1:11" ht="15">
      <c r="A167" s="196" t="s">
        <v>316</v>
      </c>
      <c r="B167" s="196">
        <v>252</v>
      </c>
      <c r="C167" s="196">
        <v>8</v>
      </c>
      <c r="E167" s="196" t="s">
        <v>316</v>
      </c>
      <c r="F167" s="196">
        <v>259</v>
      </c>
      <c r="G167" s="196">
        <v>8</v>
      </c>
      <c r="I167" s="196" t="s">
        <v>316</v>
      </c>
      <c r="J167" s="196">
        <v>265</v>
      </c>
      <c r="K167" s="196">
        <v>9</v>
      </c>
    </row>
    <row r="168" spans="1:11" ht="15">
      <c r="A168" s="196" t="s">
        <v>205</v>
      </c>
      <c r="B168" s="196">
        <v>141</v>
      </c>
      <c r="C168" s="196">
        <v>0</v>
      </c>
      <c r="E168" s="196" t="s">
        <v>205</v>
      </c>
      <c r="F168" s="196">
        <v>258</v>
      </c>
      <c r="G168" s="196">
        <v>6</v>
      </c>
      <c r="I168" s="196" t="s">
        <v>205</v>
      </c>
      <c r="J168" s="196">
        <v>254</v>
      </c>
      <c r="K168" s="196">
        <v>6</v>
      </c>
    </row>
    <row r="169" spans="1:11" ht="15">
      <c r="A169" s="196" t="s">
        <v>89</v>
      </c>
      <c r="B169" s="196">
        <v>201</v>
      </c>
      <c r="C169" s="196">
        <v>2</v>
      </c>
      <c r="E169" s="196" t="s">
        <v>89</v>
      </c>
      <c r="I169" s="196" t="s">
        <v>89</v>
      </c>
      <c r="J169" s="196">
        <v>253</v>
      </c>
      <c r="K169" s="196">
        <v>9</v>
      </c>
    </row>
    <row r="170" spans="1:11" ht="15">
      <c r="A170" s="196" t="s">
        <v>317</v>
      </c>
      <c r="B170" s="196">
        <v>223</v>
      </c>
      <c r="C170" s="196">
        <v>3</v>
      </c>
      <c r="E170" s="196" t="s">
        <v>317</v>
      </c>
      <c r="F170" s="196">
        <v>262</v>
      </c>
      <c r="G170" s="196">
        <v>8</v>
      </c>
      <c r="I170" s="196" t="s">
        <v>317</v>
      </c>
      <c r="J170" s="196">
        <v>252</v>
      </c>
      <c r="K170" s="196">
        <v>7</v>
      </c>
    </row>
    <row r="171" spans="1:11" ht="15">
      <c r="A171" s="196" t="s">
        <v>318</v>
      </c>
      <c r="B171" s="196">
        <v>226</v>
      </c>
      <c r="C171" s="196">
        <v>4</v>
      </c>
      <c r="E171" s="196" t="s">
        <v>318</v>
      </c>
      <c r="F171" s="196">
        <v>246</v>
      </c>
      <c r="G171" s="196">
        <v>5</v>
      </c>
      <c r="I171" s="196" t="s">
        <v>318</v>
      </c>
      <c r="J171" s="196">
        <v>240</v>
      </c>
      <c r="K171" s="196">
        <v>3</v>
      </c>
    </row>
    <row r="172" spans="1:9" ht="15">
      <c r="A172" s="196" t="s">
        <v>319</v>
      </c>
      <c r="B172" s="196">
        <v>218</v>
      </c>
      <c r="C172" s="196">
        <v>4</v>
      </c>
      <c r="E172" s="196" t="s">
        <v>319</v>
      </c>
      <c r="F172" s="196">
        <v>258</v>
      </c>
      <c r="G172" s="196">
        <v>5</v>
      </c>
      <c r="I172" s="196" t="s">
        <v>319</v>
      </c>
    </row>
    <row r="173" spans="1:11" ht="15">
      <c r="A173" s="196" t="s">
        <v>10</v>
      </c>
      <c r="B173" s="196">
        <v>242</v>
      </c>
      <c r="C173" s="196">
        <v>8</v>
      </c>
      <c r="E173" s="196" t="s">
        <v>10</v>
      </c>
      <c r="F173" s="196">
        <v>250</v>
      </c>
      <c r="G173" s="196">
        <v>4</v>
      </c>
      <c r="I173" s="196" t="s">
        <v>10</v>
      </c>
      <c r="J173" s="196">
        <v>250</v>
      </c>
      <c r="K173" s="196">
        <v>6</v>
      </c>
    </row>
    <row r="174" spans="1:11" ht="15">
      <c r="A174" s="196" t="s">
        <v>323</v>
      </c>
      <c r="B174" s="196">
        <v>213</v>
      </c>
      <c r="C174" s="196">
        <v>1</v>
      </c>
      <c r="E174" s="196" t="s">
        <v>323</v>
      </c>
      <c r="F174" s="196">
        <v>251</v>
      </c>
      <c r="G174" s="196">
        <v>6</v>
      </c>
      <c r="I174" s="196" t="s">
        <v>323</v>
      </c>
      <c r="J174" s="196">
        <v>251</v>
      </c>
      <c r="K174" s="196">
        <v>6</v>
      </c>
    </row>
    <row r="175" spans="1:11" ht="15">
      <c r="A175" s="196" t="s">
        <v>43</v>
      </c>
      <c r="B175" s="196">
        <v>186</v>
      </c>
      <c r="C175" s="196">
        <v>1</v>
      </c>
      <c r="E175" s="196" t="s">
        <v>43</v>
      </c>
      <c r="F175" s="196">
        <v>261</v>
      </c>
      <c r="G175" s="196">
        <v>8</v>
      </c>
      <c r="I175" s="196" t="s">
        <v>43</v>
      </c>
      <c r="J175" s="196">
        <v>254</v>
      </c>
      <c r="K175" s="196">
        <v>4</v>
      </c>
    </row>
    <row r="176" spans="1:11" ht="15">
      <c r="A176" s="196" t="s">
        <v>320</v>
      </c>
      <c r="B176" s="196">
        <v>179</v>
      </c>
      <c r="C176" s="196">
        <v>1</v>
      </c>
      <c r="E176" s="196" t="s">
        <v>320</v>
      </c>
      <c r="F176" s="196">
        <v>259</v>
      </c>
      <c r="G176" s="196">
        <v>6</v>
      </c>
      <c r="I176" s="196" t="s">
        <v>320</v>
      </c>
      <c r="J176" s="196">
        <v>250</v>
      </c>
      <c r="K176" s="196">
        <v>5</v>
      </c>
    </row>
    <row r="177" spans="1:11" ht="15">
      <c r="A177" s="196" t="s">
        <v>321</v>
      </c>
      <c r="B177" s="196">
        <v>189</v>
      </c>
      <c r="C177" s="196">
        <v>0</v>
      </c>
      <c r="E177" s="196" t="s">
        <v>321</v>
      </c>
      <c r="F177" s="196">
        <v>271</v>
      </c>
      <c r="G177" s="196">
        <v>10</v>
      </c>
      <c r="I177" s="196" t="s">
        <v>321</v>
      </c>
      <c r="J177" s="196">
        <v>270</v>
      </c>
      <c r="K177" s="196">
        <v>13</v>
      </c>
    </row>
    <row r="178" spans="1:11" ht="15">
      <c r="A178" s="196" t="s">
        <v>322</v>
      </c>
      <c r="B178" s="196">
        <v>202</v>
      </c>
      <c r="C178" s="196">
        <v>2</v>
      </c>
      <c r="E178" s="196" t="s">
        <v>322</v>
      </c>
      <c r="F178" s="196">
        <v>250</v>
      </c>
      <c r="G178" s="196">
        <v>3</v>
      </c>
      <c r="I178" s="196" t="s">
        <v>322</v>
      </c>
      <c r="J178" s="196">
        <v>250</v>
      </c>
      <c r="K178" s="196">
        <v>8</v>
      </c>
    </row>
    <row r="179" spans="1:11" ht="15">
      <c r="A179" s="196" t="s">
        <v>89</v>
      </c>
      <c r="B179" s="196">
        <v>155</v>
      </c>
      <c r="C179" s="196">
        <v>1</v>
      </c>
      <c r="E179" s="196" t="s">
        <v>89</v>
      </c>
      <c r="F179" s="196">
        <v>251</v>
      </c>
      <c r="G179" s="196">
        <v>3</v>
      </c>
      <c r="I179" s="196" t="s">
        <v>89</v>
      </c>
      <c r="J179" s="196">
        <v>262</v>
      </c>
      <c r="K179" s="196">
        <v>4</v>
      </c>
    </row>
    <row r="180" spans="1:11" ht="15">
      <c r="A180" s="196" t="s">
        <v>324</v>
      </c>
      <c r="B180" s="196">
        <v>178</v>
      </c>
      <c r="C180" s="196">
        <v>2</v>
      </c>
      <c r="E180" s="196" t="s">
        <v>324</v>
      </c>
      <c r="F180" s="196">
        <v>257</v>
      </c>
      <c r="G180" s="196">
        <v>6</v>
      </c>
      <c r="I180" s="196" t="s">
        <v>324</v>
      </c>
      <c r="J180" s="196">
        <v>264</v>
      </c>
      <c r="K180" s="196">
        <v>8</v>
      </c>
    </row>
    <row r="181" spans="2:11" ht="15">
      <c r="B181" s="196">
        <f>SUM(B167:B180)</f>
        <v>2805</v>
      </c>
      <c r="C181" s="196">
        <f>SUM(C167:C180)</f>
        <v>37</v>
      </c>
      <c r="F181" s="196">
        <f>SUM(F167:F180)</f>
        <v>3333</v>
      </c>
      <c r="G181" s="196">
        <f>SUM(G167:G180)</f>
        <v>78</v>
      </c>
      <c r="J181" s="196">
        <f>SUM(J167:J180)</f>
        <v>3315</v>
      </c>
      <c r="K181" s="196">
        <f>SUM(K167:K180)</f>
        <v>88</v>
      </c>
    </row>
    <row r="184" spans="1:11" ht="15">
      <c r="A184" s="196" t="s">
        <v>165</v>
      </c>
      <c r="C184" s="196" t="s">
        <v>159</v>
      </c>
      <c r="E184" s="196" t="s">
        <v>198</v>
      </c>
      <c r="G184" s="196" t="s">
        <v>183</v>
      </c>
      <c r="I184" s="196" t="s">
        <v>326</v>
      </c>
      <c r="K184" s="196" t="s">
        <v>128</v>
      </c>
    </row>
    <row r="185" spans="1:11" ht="15">
      <c r="A185" s="196" t="s">
        <v>316</v>
      </c>
      <c r="B185" s="196">
        <v>223</v>
      </c>
      <c r="C185" s="196">
        <v>3</v>
      </c>
      <c r="E185" s="196" t="s">
        <v>316</v>
      </c>
      <c r="I185" s="196" t="s">
        <v>316</v>
      </c>
      <c r="J185" s="196">
        <v>207</v>
      </c>
      <c r="K185" s="196">
        <v>7</v>
      </c>
    </row>
    <row r="186" spans="1:11" ht="15">
      <c r="A186" s="196" t="s">
        <v>205</v>
      </c>
      <c r="B186" s="196">
        <v>241</v>
      </c>
      <c r="C186" s="196">
        <v>4</v>
      </c>
      <c r="E186" s="196" t="s">
        <v>205</v>
      </c>
      <c r="I186" s="196" t="s">
        <v>205</v>
      </c>
      <c r="J186" s="196">
        <v>229</v>
      </c>
      <c r="K186" s="196">
        <v>2</v>
      </c>
    </row>
    <row r="187" spans="1:11" ht="15">
      <c r="A187" s="196" t="s">
        <v>89</v>
      </c>
      <c r="B187" s="196">
        <v>258</v>
      </c>
      <c r="C187" s="196">
        <v>5</v>
      </c>
      <c r="E187" s="196" t="s">
        <v>89</v>
      </c>
      <c r="I187" s="196" t="s">
        <v>89</v>
      </c>
      <c r="J187" s="196">
        <v>245</v>
      </c>
      <c r="K187" s="196">
        <v>3</v>
      </c>
    </row>
    <row r="188" spans="1:11" ht="15">
      <c r="A188" s="196" t="s">
        <v>317</v>
      </c>
      <c r="B188" s="196">
        <v>261</v>
      </c>
      <c r="C188" s="196">
        <v>7</v>
      </c>
      <c r="E188" s="196" t="s">
        <v>317</v>
      </c>
      <c r="I188" s="196" t="s">
        <v>317</v>
      </c>
      <c r="J188" s="196">
        <v>247</v>
      </c>
      <c r="K188" s="196">
        <v>6</v>
      </c>
    </row>
    <row r="189" spans="1:11" ht="15">
      <c r="A189" s="196" t="s">
        <v>318</v>
      </c>
      <c r="B189" s="196">
        <v>253</v>
      </c>
      <c r="C189" s="196">
        <v>5</v>
      </c>
      <c r="E189" s="196" t="s">
        <v>318</v>
      </c>
      <c r="I189" s="196" t="s">
        <v>318</v>
      </c>
      <c r="J189" s="196">
        <v>250</v>
      </c>
      <c r="K189" s="196">
        <v>6</v>
      </c>
    </row>
    <row r="190" spans="1:11" ht="15">
      <c r="A190" s="196" t="s">
        <v>319</v>
      </c>
      <c r="B190" s="196">
        <v>233</v>
      </c>
      <c r="C190" s="196">
        <v>2</v>
      </c>
      <c r="E190" s="196" t="s">
        <v>319</v>
      </c>
      <c r="I190" s="196" t="s">
        <v>319</v>
      </c>
      <c r="J190" s="196">
        <v>226</v>
      </c>
      <c r="K190" s="196">
        <v>1</v>
      </c>
    </row>
    <row r="191" spans="1:11" ht="15">
      <c r="A191" s="196" t="s">
        <v>10</v>
      </c>
      <c r="B191" s="196">
        <v>240</v>
      </c>
      <c r="C191" s="196">
        <v>6</v>
      </c>
      <c r="E191" s="196" t="s">
        <v>10</v>
      </c>
      <c r="I191" s="196" t="s">
        <v>10</v>
      </c>
      <c r="J191" s="196">
        <v>245</v>
      </c>
      <c r="K191" s="196">
        <v>4</v>
      </c>
    </row>
    <row r="192" spans="1:11" ht="15">
      <c r="A192" s="196" t="s">
        <v>323</v>
      </c>
      <c r="E192" s="196" t="s">
        <v>323</v>
      </c>
      <c r="I192" s="196" t="s">
        <v>323</v>
      </c>
      <c r="J192" s="196">
        <v>240</v>
      </c>
      <c r="K192" s="196">
        <v>3</v>
      </c>
    </row>
    <row r="193" spans="1:11" ht="15">
      <c r="A193" s="196" t="s">
        <v>43</v>
      </c>
      <c r="B193" s="196">
        <v>249</v>
      </c>
      <c r="C193" s="196">
        <v>6</v>
      </c>
      <c r="E193" s="196" t="s">
        <v>43</v>
      </c>
      <c r="I193" s="196" t="s">
        <v>43</v>
      </c>
      <c r="J193" s="196">
        <v>250</v>
      </c>
      <c r="K193" s="196">
        <v>7</v>
      </c>
    </row>
    <row r="194" spans="1:11" ht="15">
      <c r="A194" s="196" t="s">
        <v>320</v>
      </c>
      <c r="B194" s="196">
        <v>240</v>
      </c>
      <c r="C194" s="196">
        <v>6</v>
      </c>
      <c r="E194" s="196" t="s">
        <v>320</v>
      </c>
      <c r="I194" s="196" t="s">
        <v>320</v>
      </c>
      <c r="J194" s="196">
        <v>256</v>
      </c>
      <c r="K194" s="196">
        <v>6</v>
      </c>
    </row>
    <row r="195" spans="1:11" ht="15">
      <c r="A195" s="196" t="s">
        <v>321</v>
      </c>
      <c r="B195" s="196">
        <v>257</v>
      </c>
      <c r="C195" s="196">
        <v>8</v>
      </c>
      <c r="E195" s="196" t="s">
        <v>321</v>
      </c>
      <c r="I195" s="196" t="s">
        <v>321</v>
      </c>
      <c r="J195" s="196">
        <v>252</v>
      </c>
      <c r="K195" s="196">
        <v>6</v>
      </c>
    </row>
    <row r="196" spans="1:11" ht="15">
      <c r="A196" s="196" t="s">
        <v>322</v>
      </c>
      <c r="B196" s="196">
        <v>233</v>
      </c>
      <c r="C196" s="196">
        <v>1</v>
      </c>
      <c r="E196" s="196" t="s">
        <v>322</v>
      </c>
      <c r="I196" s="196" t="s">
        <v>322</v>
      </c>
      <c r="J196" s="196">
        <v>250</v>
      </c>
      <c r="K196" s="196">
        <v>3</v>
      </c>
    </row>
    <row r="197" spans="1:11" ht="15">
      <c r="A197" s="196" t="s">
        <v>89</v>
      </c>
      <c r="B197" s="196">
        <v>246</v>
      </c>
      <c r="C197" s="196">
        <v>5</v>
      </c>
      <c r="E197" s="196" t="s">
        <v>89</v>
      </c>
      <c r="I197" s="196" t="s">
        <v>89</v>
      </c>
      <c r="J197" s="196">
        <v>250</v>
      </c>
      <c r="K197" s="170">
        <v>6</v>
      </c>
    </row>
    <row r="198" spans="1:9" ht="15">
      <c r="A198" s="196" t="s">
        <v>324</v>
      </c>
      <c r="B198" s="196">
        <v>234</v>
      </c>
      <c r="C198" s="196">
        <v>3</v>
      </c>
      <c r="E198" s="196" t="s">
        <v>324</v>
      </c>
      <c r="I198" s="196" t="s">
        <v>324</v>
      </c>
    </row>
    <row r="199" spans="2:11" ht="15">
      <c r="B199" s="196">
        <f>SUM(B185:B198)</f>
        <v>3168</v>
      </c>
      <c r="C199" s="196">
        <f>SUM(C185:C198)</f>
        <v>61</v>
      </c>
      <c r="F199" s="196">
        <f>SUM(F185:F198)</f>
        <v>0</v>
      </c>
      <c r="G199" s="196">
        <f>SUM(G185:G198)</f>
        <v>0</v>
      </c>
      <c r="J199" s="196">
        <f>SUM(J185:J198)</f>
        <v>3147</v>
      </c>
      <c r="K199" s="196">
        <f>SUM(K185:K198)</f>
        <v>60</v>
      </c>
    </row>
    <row r="202" spans="1:11" ht="15">
      <c r="A202" s="196" t="s">
        <v>334</v>
      </c>
      <c r="C202" s="196" t="s">
        <v>10</v>
      </c>
      <c r="E202" s="196" t="s">
        <v>176</v>
      </c>
      <c r="G202" s="196" t="s">
        <v>170</v>
      </c>
      <c r="I202" s="196" t="s">
        <v>335</v>
      </c>
      <c r="K202" s="196" t="s">
        <v>208</v>
      </c>
    </row>
    <row r="203" spans="1:9" ht="15">
      <c r="A203" s="196" t="s">
        <v>316</v>
      </c>
      <c r="B203" s="196">
        <v>245</v>
      </c>
      <c r="C203" s="196">
        <v>3</v>
      </c>
      <c r="E203" s="196" t="s">
        <v>316</v>
      </c>
      <c r="F203" s="196">
        <v>250</v>
      </c>
      <c r="G203" s="196">
        <v>3</v>
      </c>
      <c r="I203" s="196" t="s">
        <v>316</v>
      </c>
    </row>
    <row r="204" spans="1:11" ht="15">
      <c r="A204" s="196" t="s">
        <v>205</v>
      </c>
      <c r="B204" s="196">
        <v>234</v>
      </c>
      <c r="C204" s="196">
        <v>3</v>
      </c>
      <c r="E204" s="196" t="s">
        <v>205</v>
      </c>
      <c r="F204" s="196">
        <v>230</v>
      </c>
      <c r="G204" s="196">
        <v>4</v>
      </c>
      <c r="I204" s="196" t="s">
        <v>205</v>
      </c>
      <c r="J204" s="196">
        <v>183</v>
      </c>
      <c r="K204" s="196">
        <v>1</v>
      </c>
    </row>
    <row r="205" spans="1:11" ht="15">
      <c r="A205" s="196" t="s">
        <v>89</v>
      </c>
      <c r="B205" s="196">
        <v>242</v>
      </c>
      <c r="C205" s="196">
        <v>2</v>
      </c>
      <c r="E205" s="196" t="s">
        <v>89</v>
      </c>
      <c r="F205" s="196">
        <v>112</v>
      </c>
      <c r="G205" s="196">
        <v>0</v>
      </c>
      <c r="I205" s="196" t="s">
        <v>89</v>
      </c>
      <c r="J205" s="196">
        <v>216</v>
      </c>
      <c r="K205" s="196">
        <v>1</v>
      </c>
    </row>
    <row r="206" spans="1:11" ht="15">
      <c r="A206" s="196" t="s">
        <v>317</v>
      </c>
      <c r="B206" s="196">
        <v>250</v>
      </c>
      <c r="C206" s="196">
        <v>6</v>
      </c>
      <c r="E206" s="196" t="s">
        <v>317</v>
      </c>
      <c r="F206" s="196">
        <v>225</v>
      </c>
      <c r="G206" s="196">
        <v>2</v>
      </c>
      <c r="I206" s="196" t="s">
        <v>317</v>
      </c>
      <c r="J206" s="196">
        <v>199</v>
      </c>
      <c r="K206" s="196">
        <v>1</v>
      </c>
    </row>
    <row r="207" spans="1:11" ht="15">
      <c r="A207" s="196" t="s">
        <v>318</v>
      </c>
      <c r="B207" s="196">
        <v>240</v>
      </c>
      <c r="C207" s="196">
        <v>3</v>
      </c>
      <c r="E207" s="196" t="s">
        <v>318</v>
      </c>
      <c r="F207" s="196">
        <v>234</v>
      </c>
      <c r="G207" s="196">
        <v>4</v>
      </c>
      <c r="I207" s="196" t="s">
        <v>318</v>
      </c>
      <c r="J207" s="196">
        <v>215</v>
      </c>
      <c r="K207" s="196">
        <v>1</v>
      </c>
    </row>
    <row r="208" spans="1:11" ht="15">
      <c r="A208" s="196" t="s">
        <v>319</v>
      </c>
      <c r="B208" s="196">
        <v>236</v>
      </c>
      <c r="C208" s="196">
        <v>2</v>
      </c>
      <c r="E208" s="196" t="s">
        <v>319</v>
      </c>
      <c r="F208" s="196">
        <v>215</v>
      </c>
      <c r="G208" s="196">
        <v>3</v>
      </c>
      <c r="I208" s="196" t="s">
        <v>319</v>
      </c>
      <c r="J208" s="196">
        <v>211</v>
      </c>
      <c r="K208" s="196">
        <v>1</v>
      </c>
    </row>
    <row r="209" spans="1:11" ht="15">
      <c r="A209" s="196" t="s">
        <v>10</v>
      </c>
      <c r="B209" s="196">
        <v>238</v>
      </c>
      <c r="C209" s="196">
        <v>4</v>
      </c>
      <c r="E209" s="196" t="s">
        <v>10</v>
      </c>
      <c r="F209" s="196">
        <v>220</v>
      </c>
      <c r="G209" s="196">
        <v>2</v>
      </c>
      <c r="I209" s="196" t="s">
        <v>10</v>
      </c>
      <c r="J209" s="196">
        <v>242</v>
      </c>
      <c r="K209" s="196">
        <v>5</v>
      </c>
    </row>
    <row r="210" spans="1:11" ht="15">
      <c r="A210" s="196" t="s">
        <v>323</v>
      </c>
      <c r="B210" s="196">
        <v>237</v>
      </c>
      <c r="C210" s="196">
        <v>2</v>
      </c>
      <c r="E210" s="196" t="s">
        <v>323</v>
      </c>
      <c r="F210" s="196">
        <v>246</v>
      </c>
      <c r="G210" s="196">
        <v>2</v>
      </c>
      <c r="I210" s="196" t="s">
        <v>323</v>
      </c>
      <c r="J210" s="196">
        <v>222</v>
      </c>
      <c r="K210" s="196">
        <v>1</v>
      </c>
    </row>
    <row r="211" spans="1:11" ht="15">
      <c r="A211" s="196" t="s">
        <v>43</v>
      </c>
      <c r="B211" s="196">
        <v>254</v>
      </c>
      <c r="C211" s="196">
        <v>4</v>
      </c>
      <c r="E211" s="196" t="s">
        <v>43</v>
      </c>
      <c r="F211" s="196">
        <v>247</v>
      </c>
      <c r="G211" s="196">
        <v>4</v>
      </c>
      <c r="I211" s="196" t="s">
        <v>43</v>
      </c>
      <c r="J211" s="196">
        <v>228</v>
      </c>
      <c r="K211" s="196">
        <v>4</v>
      </c>
    </row>
    <row r="212" spans="1:11" ht="15">
      <c r="A212" s="196" t="s">
        <v>320</v>
      </c>
      <c r="B212" s="196">
        <v>243</v>
      </c>
      <c r="C212" s="196">
        <v>1</v>
      </c>
      <c r="E212" s="196" t="s">
        <v>320</v>
      </c>
      <c r="F212" s="196">
        <v>247</v>
      </c>
      <c r="G212" s="196">
        <v>4</v>
      </c>
      <c r="I212" s="196" t="s">
        <v>320</v>
      </c>
      <c r="J212" s="196">
        <v>218</v>
      </c>
      <c r="K212" s="196">
        <v>0</v>
      </c>
    </row>
    <row r="213" spans="1:11" ht="15">
      <c r="A213" s="196" t="s">
        <v>321</v>
      </c>
      <c r="E213" s="196" t="s">
        <v>321</v>
      </c>
      <c r="I213" s="196" t="s">
        <v>321</v>
      </c>
      <c r="J213" s="196">
        <v>193</v>
      </c>
      <c r="K213" s="196">
        <v>0</v>
      </c>
    </row>
    <row r="214" spans="1:11" ht="15">
      <c r="A214" s="196" t="s">
        <v>322</v>
      </c>
      <c r="B214" s="196">
        <v>231</v>
      </c>
      <c r="C214" s="196">
        <v>1</v>
      </c>
      <c r="E214" s="196" t="s">
        <v>322</v>
      </c>
      <c r="F214" s="196">
        <v>250</v>
      </c>
      <c r="G214" s="196">
        <v>6</v>
      </c>
      <c r="I214" s="196" t="s">
        <v>322</v>
      </c>
      <c r="J214" s="196">
        <v>222</v>
      </c>
      <c r="K214" s="196">
        <v>6</v>
      </c>
    </row>
    <row r="215" spans="1:11" ht="15">
      <c r="A215" s="196" t="s">
        <v>89</v>
      </c>
      <c r="B215" s="196">
        <v>240</v>
      </c>
      <c r="C215" s="196">
        <v>3</v>
      </c>
      <c r="E215" s="196" t="s">
        <v>89</v>
      </c>
      <c r="F215" s="196">
        <v>231</v>
      </c>
      <c r="G215" s="196">
        <v>0</v>
      </c>
      <c r="I215" s="196" t="s">
        <v>89</v>
      </c>
      <c r="J215" s="196">
        <v>198</v>
      </c>
      <c r="K215" s="196">
        <v>0</v>
      </c>
    </row>
    <row r="216" spans="1:11" ht="15">
      <c r="A216" s="196" t="s">
        <v>324</v>
      </c>
      <c r="B216" s="196">
        <v>240</v>
      </c>
      <c r="C216" s="196">
        <v>3</v>
      </c>
      <c r="E216" s="196" t="s">
        <v>324</v>
      </c>
      <c r="F216" s="196">
        <v>240</v>
      </c>
      <c r="G216" s="196">
        <v>5</v>
      </c>
      <c r="I216" s="196" t="s">
        <v>324</v>
      </c>
      <c r="J216" s="196">
        <v>218</v>
      </c>
      <c r="K216" s="196">
        <v>3</v>
      </c>
    </row>
    <row r="217" spans="2:11" ht="15">
      <c r="B217" s="196">
        <f>SUM(B203:B216)</f>
        <v>3130</v>
      </c>
      <c r="C217" s="196">
        <f>SUM(C203:C216)</f>
        <v>37</v>
      </c>
      <c r="F217" s="196">
        <f>SUM(F203:F216)</f>
        <v>2947</v>
      </c>
      <c r="G217" s="196">
        <f>SUM(G203:G216)</f>
        <v>39</v>
      </c>
      <c r="J217" s="196">
        <f>SUM(J203:J216)</f>
        <v>2765</v>
      </c>
      <c r="K217" s="196">
        <f>SUM(K203:K216)</f>
        <v>24</v>
      </c>
    </row>
    <row r="220" spans="1:11" ht="15">
      <c r="A220" s="196" t="s">
        <v>9</v>
      </c>
      <c r="C220" s="196" t="s">
        <v>10</v>
      </c>
      <c r="E220" s="196" t="s">
        <v>111</v>
      </c>
      <c r="G220" s="196" t="s">
        <v>112</v>
      </c>
      <c r="I220" s="196" t="s">
        <v>20</v>
      </c>
      <c r="K220" s="196" t="s">
        <v>10</v>
      </c>
    </row>
    <row r="221" spans="1:11" ht="15">
      <c r="A221" s="196" t="s">
        <v>316</v>
      </c>
      <c r="B221" s="196">
        <v>188</v>
      </c>
      <c r="C221" s="196">
        <v>2</v>
      </c>
      <c r="E221" s="196" t="s">
        <v>316</v>
      </c>
      <c r="F221" s="196">
        <v>162</v>
      </c>
      <c r="G221" s="196">
        <v>1</v>
      </c>
      <c r="I221" s="196" t="s">
        <v>316</v>
      </c>
      <c r="J221" s="196">
        <v>242</v>
      </c>
      <c r="K221" s="196">
        <v>3</v>
      </c>
    </row>
    <row r="222" spans="1:11" ht="15">
      <c r="A222" s="196" t="s">
        <v>205</v>
      </c>
      <c r="B222" s="196">
        <v>215</v>
      </c>
      <c r="C222" s="196">
        <v>6</v>
      </c>
      <c r="E222" s="196" t="s">
        <v>205</v>
      </c>
      <c r="F222" s="196">
        <v>151</v>
      </c>
      <c r="G222" s="196">
        <v>0</v>
      </c>
      <c r="I222" s="196" t="s">
        <v>205</v>
      </c>
      <c r="J222" s="196">
        <v>251</v>
      </c>
      <c r="K222" s="196">
        <v>3</v>
      </c>
    </row>
    <row r="223" spans="1:9" ht="15">
      <c r="A223" s="196" t="s">
        <v>89</v>
      </c>
      <c r="B223" s="196">
        <v>232</v>
      </c>
      <c r="C223" s="196">
        <v>5</v>
      </c>
      <c r="E223" s="196" t="s">
        <v>89</v>
      </c>
      <c r="F223" s="196">
        <v>170</v>
      </c>
      <c r="G223" s="196">
        <v>1</v>
      </c>
      <c r="I223" s="196" t="s">
        <v>89</v>
      </c>
    </row>
    <row r="224" spans="1:11" ht="15">
      <c r="A224" s="196" t="s">
        <v>317</v>
      </c>
      <c r="B224" s="196">
        <v>203</v>
      </c>
      <c r="C224" s="196">
        <v>2</v>
      </c>
      <c r="E224" s="196" t="s">
        <v>317</v>
      </c>
      <c r="F224" s="196">
        <v>164</v>
      </c>
      <c r="G224" s="196">
        <v>2</v>
      </c>
      <c r="I224" s="196" t="s">
        <v>317</v>
      </c>
      <c r="J224" s="196">
        <v>252</v>
      </c>
      <c r="K224" s="196">
        <v>6</v>
      </c>
    </row>
    <row r="225" spans="1:11" ht="15">
      <c r="A225" s="196" t="s">
        <v>318</v>
      </c>
      <c r="B225" s="196">
        <v>170</v>
      </c>
      <c r="C225" s="196">
        <v>1</v>
      </c>
      <c r="E225" s="196" t="s">
        <v>318</v>
      </c>
      <c r="F225" s="196">
        <v>178</v>
      </c>
      <c r="G225" s="196">
        <v>2</v>
      </c>
      <c r="I225" s="196" t="s">
        <v>318</v>
      </c>
      <c r="J225" s="196">
        <v>250</v>
      </c>
      <c r="K225" s="196">
        <v>7</v>
      </c>
    </row>
    <row r="226" spans="1:11" ht="15">
      <c r="A226" s="196" t="s">
        <v>319</v>
      </c>
      <c r="B226" s="196">
        <v>207</v>
      </c>
      <c r="C226" s="196">
        <v>1</v>
      </c>
      <c r="E226" s="196" t="s">
        <v>319</v>
      </c>
      <c r="F226" s="196">
        <v>172</v>
      </c>
      <c r="G226" s="196">
        <v>2</v>
      </c>
      <c r="I226" s="196" t="s">
        <v>319</v>
      </c>
      <c r="J226" s="196">
        <v>257</v>
      </c>
      <c r="K226" s="196">
        <v>7</v>
      </c>
    </row>
    <row r="227" spans="1:11" ht="15">
      <c r="A227" s="196" t="s">
        <v>10</v>
      </c>
      <c r="B227" s="196">
        <v>200</v>
      </c>
      <c r="C227" s="196">
        <v>0</v>
      </c>
      <c r="E227" s="196" t="s">
        <v>10</v>
      </c>
      <c r="F227" s="196">
        <v>153</v>
      </c>
      <c r="G227" s="196">
        <v>0</v>
      </c>
      <c r="I227" s="196" t="s">
        <v>10</v>
      </c>
      <c r="J227" s="196">
        <v>256</v>
      </c>
      <c r="K227" s="196">
        <v>7</v>
      </c>
    </row>
    <row r="228" spans="1:11" ht="15">
      <c r="A228" s="196" t="s">
        <v>323</v>
      </c>
      <c r="B228" s="196">
        <v>207</v>
      </c>
      <c r="C228" s="196">
        <v>3</v>
      </c>
      <c r="E228" s="196" t="s">
        <v>323</v>
      </c>
      <c r="I228" s="196" t="s">
        <v>323</v>
      </c>
      <c r="J228" s="196">
        <v>262</v>
      </c>
      <c r="K228" s="196">
        <v>8</v>
      </c>
    </row>
    <row r="229" spans="1:11" ht="15">
      <c r="A229" s="196" t="s">
        <v>43</v>
      </c>
      <c r="B229" s="196">
        <v>227</v>
      </c>
      <c r="C229" s="196">
        <v>5</v>
      </c>
      <c r="E229" s="196" t="s">
        <v>43</v>
      </c>
      <c r="F229" s="196">
        <v>174</v>
      </c>
      <c r="G229" s="196">
        <v>2</v>
      </c>
      <c r="I229" s="196" t="s">
        <v>43</v>
      </c>
      <c r="J229" s="196">
        <v>263</v>
      </c>
      <c r="K229" s="196">
        <v>5</v>
      </c>
    </row>
    <row r="230" spans="1:9" ht="15">
      <c r="A230" s="196" t="s">
        <v>320</v>
      </c>
      <c r="B230" s="196">
        <v>213</v>
      </c>
      <c r="C230" s="196">
        <v>4</v>
      </c>
      <c r="E230" s="196" t="s">
        <v>320</v>
      </c>
      <c r="F230" s="196">
        <v>185</v>
      </c>
      <c r="G230" s="196">
        <v>2</v>
      </c>
      <c r="I230" s="196" t="s">
        <v>320</v>
      </c>
    </row>
    <row r="231" spans="1:11" ht="15">
      <c r="A231" s="196" t="s">
        <v>321</v>
      </c>
      <c r="E231" s="196" t="s">
        <v>321</v>
      </c>
      <c r="F231" s="196">
        <v>196</v>
      </c>
      <c r="G231" s="196">
        <v>2</v>
      </c>
      <c r="I231" s="196" t="s">
        <v>321</v>
      </c>
      <c r="J231" s="196">
        <v>248</v>
      </c>
      <c r="K231" s="196">
        <v>5</v>
      </c>
    </row>
    <row r="232" spans="1:11" ht="15">
      <c r="A232" s="196" t="s">
        <v>322</v>
      </c>
      <c r="B232" s="196">
        <v>206</v>
      </c>
      <c r="C232" s="196">
        <v>3</v>
      </c>
      <c r="E232" s="196" t="s">
        <v>322</v>
      </c>
      <c r="F232" s="196">
        <v>188</v>
      </c>
      <c r="G232" s="196">
        <v>1</v>
      </c>
      <c r="I232" s="196" t="s">
        <v>322</v>
      </c>
      <c r="J232" s="196">
        <v>250</v>
      </c>
      <c r="K232" s="196">
        <v>6</v>
      </c>
    </row>
    <row r="233" spans="1:11" ht="15">
      <c r="A233" s="196" t="s">
        <v>89</v>
      </c>
      <c r="B233" s="196">
        <v>233</v>
      </c>
      <c r="C233" s="196">
        <v>1</v>
      </c>
      <c r="E233" s="196" t="s">
        <v>89</v>
      </c>
      <c r="F233" s="196">
        <v>206</v>
      </c>
      <c r="G233" s="196">
        <v>4</v>
      </c>
      <c r="I233" s="196" t="s">
        <v>89</v>
      </c>
      <c r="J233" s="196">
        <v>266</v>
      </c>
      <c r="K233" s="196">
        <v>9</v>
      </c>
    </row>
    <row r="234" spans="1:11" ht="15">
      <c r="A234" s="196" t="s">
        <v>324</v>
      </c>
      <c r="B234" s="196">
        <v>218</v>
      </c>
      <c r="C234" s="196">
        <v>3</v>
      </c>
      <c r="E234" s="196" t="s">
        <v>324</v>
      </c>
      <c r="F234" s="196">
        <v>159</v>
      </c>
      <c r="G234" s="196">
        <v>2</v>
      </c>
      <c r="I234" s="196" t="s">
        <v>324</v>
      </c>
      <c r="J234" s="196">
        <v>260</v>
      </c>
      <c r="K234" s="196">
        <v>4</v>
      </c>
    </row>
    <row r="235" spans="2:11" ht="15">
      <c r="B235" s="196">
        <f>SUM(B221:B234)</f>
        <v>2719</v>
      </c>
      <c r="C235" s="196">
        <f>SUM(C221:C234)</f>
        <v>36</v>
      </c>
      <c r="F235" s="196">
        <f>SUM(F221:F234)</f>
        <v>2258</v>
      </c>
      <c r="G235" s="196">
        <f>SUM(G221:G234)</f>
        <v>21</v>
      </c>
      <c r="J235" s="196">
        <f>SUM(J221:J234)</f>
        <v>3057</v>
      </c>
      <c r="K235" s="196">
        <f>SUM(K221:K234)</f>
        <v>70</v>
      </c>
    </row>
    <row r="238" spans="1:11" ht="15">
      <c r="A238" s="196" t="s">
        <v>55</v>
      </c>
      <c r="C238" s="196" t="s">
        <v>56</v>
      </c>
      <c r="E238" s="196" t="s">
        <v>81</v>
      </c>
      <c r="G238" s="196" t="s">
        <v>56</v>
      </c>
      <c r="I238" s="196" t="s">
        <v>336</v>
      </c>
      <c r="K238" s="196" t="s">
        <v>170</v>
      </c>
    </row>
    <row r="239" spans="1:11" ht="15">
      <c r="A239" s="196" t="s">
        <v>316</v>
      </c>
      <c r="E239" s="196" t="s">
        <v>316</v>
      </c>
      <c r="F239" s="196">
        <v>259</v>
      </c>
      <c r="G239" s="196">
        <v>7</v>
      </c>
      <c r="I239" s="196" t="s">
        <v>316</v>
      </c>
      <c r="J239" s="196">
        <v>246</v>
      </c>
      <c r="K239" s="196">
        <v>8</v>
      </c>
    </row>
    <row r="240" spans="1:9" ht="15">
      <c r="A240" s="196" t="s">
        <v>205</v>
      </c>
      <c r="E240" s="196" t="s">
        <v>205</v>
      </c>
      <c r="F240" s="196">
        <v>251</v>
      </c>
      <c r="G240" s="196">
        <v>4</v>
      </c>
      <c r="I240" s="196" t="s">
        <v>205</v>
      </c>
    </row>
    <row r="241" spans="1:9" ht="15">
      <c r="A241" s="196" t="s">
        <v>89</v>
      </c>
      <c r="B241" s="196">
        <v>262</v>
      </c>
      <c r="C241" s="196">
        <v>8</v>
      </c>
      <c r="E241" s="196" t="s">
        <v>89</v>
      </c>
      <c r="F241" s="196">
        <v>260</v>
      </c>
      <c r="G241" s="196">
        <v>9</v>
      </c>
      <c r="I241" s="196" t="s">
        <v>89</v>
      </c>
    </row>
    <row r="242" spans="1:11" ht="15">
      <c r="A242" s="196" t="s">
        <v>317</v>
      </c>
      <c r="B242" s="196">
        <v>253</v>
      </c>
      <c r="C242" s="196">
        <v>8</v>
      </c>
      <c r="E242" s="196" t="s">
        <v>317</v>
      </c>
      <c r="F242" s="196">
        <v>240</v>
      </c>
      <c r="G242" s="196">
        <v>5</v>
      </c>
      <c r="I242" s="196" t="s">
        <v>317</v>
      </c>
      <c r="J242" s="196">
        <v>235</v>
      </c>
      <c r="K242" s="196">
        <v>5</v>
      </c>
    </row>
    <row r="243" spans="1:11" ht="15">
      <c r="A243" s="196" t="s">
        <v>318</v>
      </c>
      <c r="B243" s="196">
        <v>251</v>
      </c>
      <c r="C243" s="196">
        <v>5</v>
      </c>
      <c r="E243" s="196" t="s">
        <v>318</v>
      </c>
      <c r="F243" s="196">
        <v>253</v>
      </c>
      <c r="G243" s="196">
        <v>4</v>
      </c>
      <c r="I243" s="196" t="s">
        <v>318</v>
      </c>
      <c r="J243" s="196">
        <v>232</v>
      </c>
      <c r="K243" s="196">
        <v>2</v>
      </c>
    </row>
    <row r="244" spans="1:11" ht="15">
      <c r="A244" s="196" t="s">
        <v>319</v>
      </c>
      <c r="B244" s="196">
        <v>176</v>
      </c>
      <c r="C244" s="196">
        <v>0</v>
      </c>
      <c r="E244" s="196" t="s">
        <v>319</v>
      </c>
      <c r="F244" s="196">
        <v>260</v>
      </c>
      <c r="G244" s="196">
        <v>8</v>
      </c>
      <c r="I244" s="196" t="s">
        <v>319</v>
      </c>
      <c r="J244" s="196">
        <v>207</v>
      </c>
      <c r="K244" s="196">
        <v>2</v>
      </c>
    </row>
    <row r="245" spans="1:11" ht="15">
      <c r="A245" s="196" t="s">
        <v>10</v>
      </c>
      <c r="B245" s="196">
        <v>246</v>
      </c>
      <c r="C245" s="196">
        <v>7</v>
      </c>
      <c r="E245" s="196" t="s">
        <v>10</v>
      </c>
      <c r="F245" s="196">
        <v>248</v>
      </c>
      <c r="G245" s="196">
        <v>8</v>
      </c>
      <c r="I245" s="196" t="s">
        <v>10</v>
      </c>
      <c r="J245" s="196">
        <v>246</v>
      </c>
      <c r="K245" s="196">
        <v>6</v>
      </c>
    </row>
    <row r="246" spans="1:11" ht="15">
      <c r="A246" s="196" t="s">
        <v>323</v>
      </c>
      <c r="B246" s="196">
        <v>269</v>
      </c>
      <c r="C246" s="196">
        <v>10</v>
      </c>
      <c r="E246" s="196" t="s">
        <v>323</v>
      </c>
      <c r="F246" s="196">
        <v>255</v>
      </c>
      <c r="G246" s="196">
        <v>8</v>
      </c>
      <c r="I246" s="196" t="s">
        <v>323</v>
      </c>
      <c r="J246" s="196">
        <v>250</v>
      </c>
      <c r="K246" s="196">
        <v>3</v>
      </c>
    </row>
    <row r="247" spans="1:11" ht="15">
      <c r="A247" s="196" t="s">
        <v>43</v>
      </c>
      <c r="B247" s="196">
        <v>243</v>
      </c>
      <c r="C247" s="196">
        <v>5</v>
      </c>
      <c r="E247" s="196" t="s">
        <v>43</v>
      </c>
      <c r="F247" s="196">
        <v>245</v>
      </c>
      <c r="G247" s="196">
        <v>5</v>
      </c>
      <c r="I247" s="196" t="s">
        <v>43</v>
      </c>
      <c r="J247" s="196">
        <v>242</v>
      </c>
      <c r="K247" s="196">
        <v>5</v>
      </c>
    </row>
    <row r="248" spans="1:11" ht="15">
      <c r="A248" s="196" t="s">
        <v>320</v>
      </c>
      <c r="B248" s="196">
        <v>263</v>
      </c>
      <c r="C248" s="196">
        <v>9</v>
      </c>
      <c r="E248" s="196" t="s">
        <v>320</v>
      </c>
      <c r="F248" s="196">
        <v>242</v>
      </c>
      <c r="G248" s="196">
        <v>6</v>
      </c>
      <c r="I248" s="196" t="s">
        <v>320</v>
      </c>
      <c r="J248" s="196">
        <v>246</v>
      </c>
      <c r="K248" s="196">
        <v>6</v>
      </c>
    </row>
    <row r="249" spans="1:11" ht="15">
      <c r="A249" s="196" t="s">
        <v>321</v>
      </c>
      <c r="B249" s="196">
        <v>246</v>
      </c>
      <c r="C249" s="196">
        <v>7</v>
      </c>
      <c r="E249" s="196" t="s">
        <v>321</v>
      </c>
      <c r="F249" s="196">
        <v>236</v>
      </c>
      <c r="G249" s="196">
        <v>2</v>
      </c>
      <c r="I249" s="196" t="s">
        <v>321</v>
      </c>
      <c r="J249" s="196">
        <v>250</v>
      </c>
      <c r="K249" s="196">
        <v>8</v>
      </c>
    </row>
    <row r="250" spans="1:11" ht="15">
      <c r="A250" s="196" t="s">
        <v>322</v>
      </c>
      <c r="B250" s="196">
        <v>269</v>
      </c>
      <c r="C250" s="196">
        <v>11</v>
      </c>
      <c r="E250" s="196" t="s">
        <v>322</v>
      </c>
      <c r="F250" s="196">
        <v>239</v>
      </c>
      <c r="G250" s="196">
        <v>6</v>
      </c>
      <c r="I250" s="196" t="s">
        <v>322</v>
      </c>
      <c r="J250" s="196">
        <v>225</v>
      </c>
      <c r="K250" s="196">
        <v>3</v>
      </c>
    </row>
    <row r="251" spans="1:11" ht="15">
      <c r="A251" s="196" t="s">
        <v>89</v>
      </c>
      <c r="B251" s="196">
        <v>262</v>
      </c>
      <c r="C251" s="196">
        <v>3</v>
      </c>
      <c r="E251" s="196" t="s">
        <v>89</v>
      </c>
      <c r="I251" s="196" t="s">
        <v>89</v>
      </c>
      <c r="J251" s="196">
        <v>241</v>
      </c>
      <c r="K251" s="196">
        <v>2</v>
      </c>
    </row>
    <row r="252" spans="1:11" ht="15">
      <c r="A252" s="196" t="s">
        <v>324</v>
      </c>
      <c r="B252" s="196">
        <v>273</v>
      </c>
      <c r="C252" s="196">
        <v>13</v>
      </c>
      <c r="E252" s="196" t="s">
        <v>324</v>
      </c>
      <c r="I252" s="196" t="s">
        <v>324</v>
      </c>
      <c r="J252" s="196">
        <v>260</v>
      </c>
      <c r="K252" s="196">
        <v>9</v>
      </c>
    </row>
    <row r="253" spans="2:11" ht="15">
      <c r="B253" s="196">
        <f>SUM(B239:B252)</f>
        <v>3013</v>
      </c>
      <c r="C253" s="196">
        <f>SUM(C239:C252)</f>
        <v>86</v>
      </c>
      <c r="F253" s="196">
        <f>SUM(F239:F252)</f>
        <v>2988</v>
      </c>
      <c r="G253" s="196">
        <f>SUM(G239:G252)</f>
        <v>72</v>
      </c>
      <c r="J253" s="196">
        <f>SUM(J239:J252)</f>
        <v>2880</v>
      </c>
      <c r="K253" s="196">
        <f>SUM(K239:K252)</f>
        <v>59</v>
      </c>
    </row>
    <row r="256" spans="1:11" ht="15">
      <c r="A256" s="196" t="s">
        <v>42</v>
      </c>
      <c r="C256" s="196" t="s">
        <v>43</v>
      </c>
      <c r="E256" s="196" t="s">
        <v>93</v>
      </c>
      <c r="G256" s="196" t="s">
        <v>10</v>
      </c>
      <c r="I256" s="196" t="s">
        <v>161</v>
      </c>
      <c r="K256" s="196" t="s">
        <v>159</v>
      </c>
    </row>
    <row r="257" spans="1:11" ht="15">
      <c r="A257" s="196" t="s">
        <v>316</v>
      </c>
      <c r="B257" s="196">
        <v>215</v>
      </c>
      <c r="C257" s="196">
        <v>4</v>
      </c>
      <c r="E257" s="196" t="s">
        <v>316</v>
      </c>
      <c r="F257" s="196">
        <v>193</v>
      </c>
      <c r="G257" s="196">
        <v>1</v>
      </c>
      <c r="I257" s="196" t="s">
        <v>316</v>
      </c>
      <c r="J257" s="196">
        <v>184</v>
      </c>
      <c r="K257" s="196">
        <v>2</v>
      </c>
    </row>
    <row r="258" spans="1:11" ht="15">
      <c r="A258" s="196" t="s">
        <v>205</v>
      </c>
      <c r="B258" s="196">
        <v>213</v>
      </c>
      <c r="C258" s="196">
        <v>2</v>
      </c>
      <c r="E258" s="196" t="s">
        <v>205</v>
      </c>
      <c r="F258" s="196">
        <v>202</v>
      </c>
      <c r="G258" s="196">
        <v>2</v>
      </c>
      <c r="I258" s="196" t="s">
        <v>205</v>
      </c>
      <c r="J258" s="196">
        <v>202</v>
      </c>
      <c r="K258" s="196">
        <v>2</v>
      </c>
    </row>
    <row r="259" spans="1:11" ht="15">
      <c r="A259" s="196" t="s">
        <v>89</v>
      </c>
      <c r="B259" s="196">
        <v>227</v>
      </c>
      <c r="C259" s="196">
        <v>3</v>
      </c>
      <c r="E259" s="196" t="s">
        <v>89</v>
      </c>
      <c r="F259" s="196">
        <v>224</v>
      </c>
      <c r="G259" s="196">
        <v>3</v>
      </c>
      <c r="I259" s="196" t="s">
        <v>89</v>
      </c>
      <c r="J259" s="196">
        <v>210</v>
      </c>
      <c r="K259" s="196">
        <v>2</v>
      </c>
    </row>
    <row r="260" spans="1:11" ht="15">
      <c r="A260" s="196" t="s">
        <v>317</v>
      </c>
      <c r="E260" s="196" t="s">
        <v>317</v>
      </c>
      <c r="F260" s="196">
        <v>231</v>
      </c>
      <c r="G260" s="196">
        <v>6</v>
      </c>
      <c r="I260" s="196" t="s">
        <v>317</v>
      </c>
      <c r="J260" s="196">
        <v>199</v>
      </c>
      <c r="K260" s="196">
        <v>1</v>
      </c>
    </row>
    <row r="261" spans="1:11" ht="15">
      <c r="A261" s="196" t="s">
        <v>318</v>
      </c>
      <c r="B261" s="196">
        <v>222</v>
      </c>
      <c r="C261" s="196">
        <v>4</v>
      </c>
      <c r="E261" s="196" t="s">
        <v>318</v>
      </c>
      <c r="F261" s="196">
        <v>226</v>
      </c>
      <c r="G261" s="196">
        <v>5</v>
      </c>
      <c r="I261" s="196" t="s">
        <v>318</v>
      </c>
      <c r="J261" s="196">
        <v>179</v>
      </c>
      <c r="K261" s="196">
        <v>1</v>
      </c>
    </row>
    <row r="262" spans="1:9" ht="15">
      <c r="A262" s="196" t="s">
        <v>319</v>
      </c>
      <c r="B262" s="196">
        <v>181</v>
      </c>
      <c r="C262" s="196">
        <v>2</v>
      </c>
      <c r="E262" s="196" t="s">
        <v>319</v>
      </c>
      <c r="F262" s="196">
        <v>213</v>
      </c>
      <c r="G262" s="196">
        <v>0</v>
      </c>
      <c r="I262" s="196" t="s">
        <v>319</v>
      </c>
    </row>
    <row r="263" spans="1:11" ht="15">
      <c r="A263" s="196" t="s">
        <v>10</v>
      </c>
      <c r="B263" s="196">
        <v>224</v>
      </c>
      <c r="C263" s="196">
        <v>2</v>
      </c>
      <c r="E263" s="196" t="s">
        <v>10</v>
      </c>
      <c r="F263" s="196">
        <v>235</v>
      </c>
      <c r="G263" s="196">
        <v>5</v>
      </c>
      <c r="I263" s="196" t="s">
        <v>10</v>
      </c>
      <c r="J263" s="196">
        <v>189</v>
      </c>
      <c r="K263" s="196">
        <v>2</v>
      </c>
    </row>
    <row r="264" spans="1:11" ht="15">
      <c r="A264" s="196" t="s">
        <v>323</v>
      </c>
      <c r="B264" s="196">
        <v>223</v>
      </c>
      <c r="C264" s="196">
        <v>3</v>
      </c>
      <c r="E264" s="196" t="s">
        <v>323</v>
      </c>
      <c r="F264" s="196">
        <v>185</v>
      </c>
      <c r="G264" s="196">
        <v>1</v>
      </c>
      <c r="I264" s="196" t="s">
        <v>323</v>
      </c>
      <c r="J264" s="196">
        <v>139</v>
      </c>
      <c r="K264" s="196">
        <v>0</v>
      </c>
    </row>
    <row r="265" spans="1:11" ht="15">
      <c r="A265" s="196" t="s">
        <v>43</v>
      </c>
      <c r="B265" s="196">
        <v>237</v>
      </c>
      <c r="C265" s="196">
        <v>5</v>
      </c>
      <c r="E265" s="196" t="s">
        <v>43</v>
      </c>
      <c r="F265" s="196">
        <v>90</v>
      </c>
      <c r="G265" s="196">
        <v>0</v>
      </c>
      <c r="I265" s="196" t="s">
        <v>43</v>
      </c>
      <c r="J265" s="196">
        <v>196</v>
      </c>
      <c r="K265" s="196">
        <v>2</v>
      </c>
    </row>
    <row r="266" spans="1:11" ht="15">
      <c r="A266" s="196" t="s">
        <v>320</v>
      </c>
      <c r="E266" s="196" t="s">
        <v>320</v>
      </c>
      <c r="F266" s="196">
        <v>196</v>
      </c>
      <c r="G266" s="196">
        <v>4</v>
      </c>
      <c r="I266" s="196" t="s">
        <v>320</v>
      </c>
      <c r="J266" s="196">
        <v>228</v>
      </c>
      <c r="K266" s="196">
        <v>2</v>
      </c>
    </row>
    <row r="267" spans="1:9" ht="15">
      <c r="A267" s="196" t="s">
        <v>321</v>
      </c>
      <c r="B267" s="196">
        <v>216</v>
      </c>
      <c r="C267" s="196">
        <v>3</v>
      </c>
      <c r="E267" s="196" t="s">
        <v>321</v>
      </c>
      <c r="F267" s="196">
        <v>201</v>
      </c>
      <c r="G267" s="196">
        <v>3</v>
      </c>
      <c r="I267" s="196" t="s">
        <v>321</v>
      </c>
    </row>
    <row r="268" spans="1:11" ht="15">
      <c r="A268" s="196" t="s">
        <v>322</v>
      </c>
      <c r="B268" s="196">
        <v>221</v>
      </c>
      <c r="C268" s="196">
        <v>3</v>
      </c>
      <c r="E268" s="196" t="s">
        <v>322</v>
      </c>
      <c r="I268" s="196" t="s">
        <v>322</v>
      </c>
      <c r="J268" s="196">
        <v>142</v>
      </c>
      <c r="K268" s="196">
        <v>1</v>
      </c>
    </row>
    <row r="269" spans="1:11" ht="15">
      <c r="A269" s="196" t="s">
        <v>89</v>
      </c>
      <c r="B269" s="196">
        <v>223</v>
      </c>
      <c r="C269" s="196">
        <v>3</v>
      </c>
      <c r="E269" s="196" t="s">
        <v>89</v>
      </c>
      <c r="I269" s="196" t="s">
        <v>89</v>
      </c>
      <c r="J269" s="196">
        <v>144</v>
      </c>
      <c r="K269" s="196">
        <v>2</v>
      </c>
    </row>
    <row r="270" spans="1:11" ht="15">
      <c r="A270" s="196" t="s">
        <v>324</v>
      </c>
      <c r="B270" s="196">
        <v>257</v>
      </c>
      <c r="C270" s="196">
        <v>9</v>
      </c>
      <c r="E270" s="196" t="s">
        <v>324</v>
      </c>
      <c r="F270" s="196">
        <v>215</v>
      </c>
      <c r="G270" s="196">
        <v>0</v>
      </c>
      <c r="I270" s="196" t="s">
        <v>324</v>
      </c>
      <c r="J270" s="196">
        <v>193</v>
      </c>
      <c r="K270" s="196">
        <v>3</v>
      </c>
    </row>
    <row r="271" spans="2:11" ht="15">
      <c r="B271" s="196">
        <f>SUM(B257:B270)</f>
        <v>2659</v>
      </c>
      <c r="C271" s="196">
        <f>SUM(C257:C270)</f>
        <v>43</v>
      </c>
      <c r="F271" s="196">
        <f>SUM(F257:F270)</f>
        <v>2411</v>
      </c>
      <c r="G271" s="196">
        <f>SUM(G257:G270)</f>
        <v>30</v>
      </c>
      <c r="J271" s="196">
        <f>SUM(J257:J270)</f>
        <v>2205</v>
      </c>
      <c r="K271" s="196">
        <f>SUM(K257:K270)</f>
        <v>20</v>
      </c>
    </row>
    <row r="274" spans="1:11" ht="15">
      <c r="A274" s="196" t="s">
        <v>118</v>
      </c>
      <c r="C274" s="196" t="s">
        <v>112</v>
      </c>
      <c r="E274" s="196" t="s">
        <v>163</v>
      </c>
      <c r="G274" s="196" t="s">
        <v>159</v>
      </c>
      <c r="I274" s="196" t="s">
        <v>220</v>
      </c>
      <c r="K274" s="196" t="s">
        <v>138</v>
      </c>
    </row>
    <row r="275" spans="1:11" ht="15">
      <c r="A275" s="196" t="s">
        <v>316</v>
      </c>
      <c r="B275" s="196">
        <v>154</v>
      </c>
      <c r="C275" s="196">
        <v>2</v>
      </c>
      <c r="E275" s="196" t="s">
        <v>316</v>
      </c>
      <c r="F275" s="196">
        <v>192</v>
      </c>
      <c r="G275" s="196">
        <v>3</v>
      </c>
      <c r="I275" s="196" t="s">
        <v>316</v>
      </c>
      <c r="J275" s="196">
        <v>158</v>
      </c>
      <c r="K275" s="196">
        <v>0</v>
      </c>
    </row>
    <row r="276" spans="1:11" ht="15">
      <c r="A276" s="196" t="s">
        <v>205</v>
      </c>
      <c r="B276" s="196">
        <v>154</v>
      </c>
      <c r="C276" s="196">
        <v>0</v>
      </c>
      <c r="E276" s="196" t="s">
        <v>205</v>
      </c>
      <c r="F276" s="196">
        <v>161</v>
      </c>
      <c r="G276" s="196">
        <v>1</v>
      </c>
      <c r="I276" s="196" t="s">
        <v>205</v>
      </c>
      <c r="J276" s="196">
        <v>168</v>
      </c>
      <c r="K276" s="196">
        <v>2</v>
      </c>
    </row>
    <row r="277" spans="1:11" ht="15">
      <c r="A277" s="196" t="s">
        <v>89</v>
      </c>
      <c r="B277" s="196">
        <v>138</v>
      </c>
      <c r="C277" s="196">
        <v>1</v>
      </c>
      <c r="E277" s="196" t="s">
        <v>89</v>
      </c>
      <c r="F277" s="196">
        <v>112</v>
      </c>
      <c r="G277" s="196">
        <v>1</v>
      </c>
      <c r="I277" s="196" t="s">
        <v>89</v>
      </c>
      <c r="J277" s="196">
        <v>204</v>
      </c>
      <c r="K277" s="196">
        <v>5</v>
      </c>
    </row>
    <row r="278" spans="1:11" ht="15">
      <c r="A278" s="196" t="s">
        <v>317</v>
      </c>
      <c r="B278" s="196">
        <v>209</v>
      </c>
      <c r="C278" s="196">
        <v>6</v>
      </c>
      <c r="E278" s="196" t="s">
        <v>317</v>
      </c>
      <c r="F278" s="196">
        <v>175</v>
      </c>
      <c r="G278" s="196">
        <v>1</v>
      </c>
      <c r="I278" s="196" t="s">
        <v>317</v>
      </c>
      <c r="J278" s="196">
        <v>204</v>
      </c>
      <c r="K278" s="196">
        <v>3</v>
      </c>
    </row>
    <row r="279" spans="1:11" ht="15">
      <c r="A279" s="196" t="s">
        <v>318</v>
      </c>
      <c r="B279" s="196">
        <v>172</v>
      </c>
      <c r="C279" s="196">
        <v>1</v>
      </c>
      <c r="E279" s="196" t="s">
        <v>318</v>
      </c>
      <c r="I279" s="196" t="s">
        <v>318</v>
      </c>
      <c r="J279" s="196">
        <v>192</v>
      </c>
      <c r="K279" s="196">
        <v>0</v>
      </c>
    </row>
    <row r="280" spans="1:11" ht="15">
      <c r="A280" s="196" t="s">
        <v>319</v>
      </c>
      <c r="B280" s="196">
        <v>90</v>
      </c>
      <c r="C280" s="196">
        <v>0</v>
      </c>
      <c r="E280" s="196" t="s">
        <v>319</v>
      </c>
      <c r="F280" s="196">
        <v>150</v>
      </c>
      <c r="G280" s="196">
        <v>1</v>
      </c>
      <c r="I280" s="196" t="s">
        <v>319</v>
      </c>
      <c r="J280" s="196">
        <v>190</v>
      </c>
      <c r="K280" s="196">
        <v>5</v>
      </c>
    </row>
    <row r="281" spans="1:9" ht="15">
      <c r="A281" s="196" t="s">
        <v>10</v>
      </c>
      <c r="E281" s="196" t="s">
        <v>10</v>
      </c>
      <c r="F281" s="196">
        <v>184</v>
      </c>
      <c r="G281" s="196">
        <v>3</v>
      </c>
      <c r="I281" s="196" t="s">
        <v>10</v>
      </c>
    </row>
    <row r="282" spans="1:9" ht="15">
      <c r="A282" s="196" t="s">
        <v>323</v>
      </c>
      <c r="E282" s="196" t="s">
        <v>323</v>
      </c>
      <c r="F282" s="196">
        <v>168</v>
      </c>
      <c r="G282" s="196">
        <v>4</v>
      </c>
      <c r="I282" s="196" t="s">
        <v>323</v>
      </c>
    </row>
    <row r="283" spans="1:11" ht="15">
      <c r="A283" s="196" t="s">
        <v>43</v>
      </c>
      <c r="B283" s="196">
        <v>232</v>
      </c>
      <c r="C283" s="196">
        <v>3</v>
      </c>
      <c r="E283" s="196" t="s">
        <v>43</v>
      </c>
      <c r="F283" s="196">
        <v>155</v>
      </c>
      <c r="G283" s="196">
        <v>4</v>
      </c>
      <c r="I283" s="196" t="s">
        <v>43</v>
      </c>
      <c r="J283" s="196">
        <v>189</v>
      </c>
      <c r="K283" s="196">
        <v>1</v>
      </c>
    </row>
    <row r="284" spans="1:11" ht="15">
      <c r="A284" s="196" t="s">
        <v>320</v>
      </c>
      <c r="B284" s="196">
        <v>198</v>
      </c>
      <c r="C284" s="196">
        <v>1</v>
      </c>
      <c r="E284" s="196" t="s">
        <v>320</v>
      </c>
      <c r="F284" s="196">
        <v>201</v>
      </c>
      <c r="G284" s="196">
        <v>3</v>
      </c>
      <c r="I284" s="196" t="s">
        <v>320</v>
      </c>
      <c r="J284" s="196">
        <v>160</v>
      </c>
      <c r="K284" s="196">
        <v>0</v>
      </c>
    </row>
    <row r="285" spans="1:11" ht="15">
      <c r="A285" s="196" t="s">
        <v>321</v>
      </c>
      <c r="B285" s="196">
        <v>204</v>
      </c>
      <c r="C285" s="196">
        <v>2</v>
      </c>
      <c r="E285" s="196" t="s">
        <v>321</v>
      </c>
      <c r="I285" s="196" t="s">
        <v>321</v>
      </c>
      <c r="J285" s="196">
        <v>161</v>
      </c>
      <c r="K285" s="196">
        <v>0</v>
      </c>
    </row>
    <row r="286" spans="1:11" ht="15">
      <c r="A286" s="196" t="s">
        <v>322</v>
      </c>
      <c r="B286" s="196">
        <v>212</v>
      </c>
      <c r="C286" s="196">
        <v>4</v>
      </c>
      <c r="E286" s="196" t="s">
        <v>322</v>
      </c>
      <c r="F286" s="196">
        <v>196</v>
      </c>
      <c r="G286" s="196">
        <v>1</v>
      </c>
      <c r="I286" s="196" t="s">
        <v>322</v>
      </c>
      <c r="J286" s="196">
        <v>191</v>
      </c>
      <c r="K286" s="196">
        <v>4</v>
      </c>
    </row>
    <row r="287" spans="1:11" ht="15">
      <c r="A287" s="196" t="s">
        <v>89</v>
      </c>
      <c r="B287" s="196">
        <v>202</v>
      </c>
      <c r="C287" s="196">
        <v>0</v>
      </c>
      <c r="E287" s="196" t="s">
        <v>89</v>
      </c>
      <c r="F287" s="196">
        <v>159</v>
      </c>
      <c r="G287" s="196">
        <v>1</v>
      </c>
      <c r="I287" s="196" t="s">
        <v>89</v>
      </c>
      <c r="J287" s="196">
        <v>180</v>
      </c>
      <c r="K287" s="196">
        <v>1</v>
      </c>
    </row>
    <row r="288" spans="1:11" ht="15">
      <c r="A288" s="196" t="s">
        <v>324</v>
      </c>
      <c r="B288" s="196">
        <v>215</v>
      </c>
      <c r="C288" s="196">
        <v>2</v>
      </c>
      <c r="E288" s="196" t="s">
        <v>324</v>
      </c>
      <c r="F288" s="196">
        <v>199</v>
      </c>
      <c r="G288" s="196">
        <v>1</v>
      </c>
      <c r="I288" s="196" t="s">
        <v>324</v>
      </c>
      <c r="J288" s="196">
        <v>150</v>
      </c>
      <c r="K288" s="196">
        <v>1</v>
      </c>
    </row>
    <row r="289" spans="2:11" ht="15">
      <c r="B289" s="196">
        <f>SUM(B275:B288)</f>
        <v>2180</v>
      </c>
      <c r="C289" s="196">
        <f>SUM(C275:C288)</f>
        <v>22</v>
      </c>
      <c r="F289" s="196">
        <f>SUM(F275:F288)</f>
        <v>2052</v>
      </c>
      <c r="G289" s="196">
        <f>SUM(G275:G288)</f>
        <v>24</v>
      </c>
      <c r="J289" s="196">
        <f>SUM(J275:J288)</f>
        <v>2147</v>
      </c>
      <c r="K289" s="196">
        <f>SUM(K275:K288)</f>
        <v>22</v>
      </c>
    </row>
    <row r="292" spans="1:11" ht="15">
      <c r="A292" s="196" t="s">
        <v>212</v>
      </c>
      <c r="C292" s="196" t="s">
        <v>208</v>
      </c>
      <c r="E292" s="196" t="s">
        <v>158</v>
      </c>
      <c r="G292" s="196" t="s">
        <v>138</v>
      </c>
      <c r="I292" s="196" t="s">
        <v>337</v>
      </c>
      <c r="K292" s="196" t="s">
        <v>43</v>
      </c>
    </row>
    <row r="293" spans="1:11" ht="15">
      <c r="A293" s="196" t="s">
        <v>316</v>
      </c>
      <c r="B293" s="196">
        <v>139</v>
      </c>
      <c r="C293" s="196">
        <v>0</v>
      </c>
      <c r="E293" s="196" t="s">
        <v>316</v>
      </c>
      <c r="F293" s="196">
        <v>265</v>
      </c>
      <c r="G293" s="196">
        <v>7</v>
      </c>
      <c r="I293" s="196" t="s">
        <v>316</v>
      </c>
      <c r="J293" s="196">
        <v>209</v>
      </c>
      <c r="K293" s="196">
        <v>2</v>
      </c>
    </row>
    <row r="294" spans="1:11" ht="15">
      <c r="A294" s="196" t="s">
        <v>205</v>
      </c>
      <c r="B294" s="196">
        <v>134</v>
      </c>
      <c r="C294" s="196">
        <v>1</v>
      </c>
      <c r="E294" s="196" t="s">
        <v>205</v>
      </c>
      <c r="F294" s="196">
        <v>264</v>
      </c>
      <c r="G294" s="196">
        <v>5</v>
      </c>
      <c r="I294" s="196" t="s">
        <v>205</v>
      </c>
      <c r="J294" s="196">
        <v>221</v>
      </c>
      <c r="K294" s="196">
        <v>1</v>
      </c>
    </row>
    <row r="295" spans="1:11" ht="15">
      <c r="A295" s="196" t="s">
        <v>89</v>
      </c>
      <c r="E295" s="196" t="s">
        <v>89</v>
      </c>
      <c r="F295" s="196">
        <v>270</v>
      </c>
      <c r="G295" s="196">
        <v>13</v>
      </c>
      <c r="I295" s="196" t="s">
        <v>89</v>
      </c>
      <c r="J295" s="196">
        <v>216</v>
      </c>
      <c r="K295" s="196">
        <v>3</v>
      </c>
    </row>
    <row r="296" spans="1:11" ht="15">
      <c r="A296" s="196" t="s">
        <v>317</v>
      </c>
      <c r="E296" s="196" t="s">
        <v>317</v>
      </c>
      <c r="F296" s="196">
        <v>245</v>
      </c>
      <c r="G296" s="196">
        <v>6</v>
      </c>
      <c r="I296" s="196" t="s">
        <v>317</v>
      </c>
      <c r="J296" s="196">
        <v>226</v>
      </c>
      <c r="K296" s="196">
        <v>2</v>
      </c>
    </row>
    <row r="297" spans="1:9" ht="15">
      <c r="A297" s="196" t="s">
        <v>318</v>
      </c>
      <c r="B297" s="196">
        <v>138</v>
      </c>
      <c r="C297" s="196">
        <v>1</v>
      </c>
      <c r="E297" s="196" t="s">
        <v>318</v>
      </c>
      <c r="F297" s="196">
        <v>247</v>
      </c>
      <c r="G297" s="196">
        <v>3</v>
      </c>
      <c r="I297" s="196" t="s">
        <v>318</v>
      </c>
    </row>
    <row r="298" spans="1:11" ht="15">
      <c r="A298" s="196" t="s">
        <v>319</v>
      </c>
      <c r="B298" s="196">
        <v>148</v>
      </c>
      <c r="C298" s="196">
        <v>0</v>
      </c>
      <c r="E298" s="196" t="s">
        <v>319</v>
      </c>
      <c r="F298" s="196">
        <v>229</v>
      </c>
      <c r="G298" s="196">
        <v>4</v>
      </c>
      <c r="I298" s="196" t="s">
        <v>319</v>
      </c>
      <c r="J298" s="196">
        <v>174</v>
      </c>
      <c r="K298" s="196">
        <v>0</v>
      </c>
    </row>
    <row r="299" spans="1:11" ht="15">
      <c r="A299" s="196" t="s">
        <v>10</v>
      </c>
      <c r="B299" s="196">
        <v>165</v>
      </c>
      <c r="C299" s="196">
        <v>1</v>
      </c>
      <c r="E299" s="196" t="s">
        <v>10</v>
      </c>
      <c r="F299" s="196">
        <v>266</v>
      </c>
      <c r="G299" s="196">
        <v>8</v>
      </c>
      <c r="I299" s="196" t="s">
        <v>10</v>
      </c>
      <c r="J299" s="196">
        <v>187</v>
      </c>
      <c r="K299" s="196">
        <v>1</v>
      </c>
    </row>
    <row r="300" spans="1:9" ht="15">
      <c r="A300" s="196" t="s">
        <v>323</v>
      </c>
      <c r="B300" s="196">
        <v>136</v>
      </c>
      <c r="C300" s="196">
        <v>0</v>
      </c>
      <c r="E300" s="196" t="s">
        <v>323</v>
      </c>
      <c r="F300" s="196">
        <v>278</v>
      </c>
      <c r="G300" s="196">
        <v>14</v>
      </c>
      <c r="I300" s="196" t="s">
        <v>323</v>
      </c>
    </row>
    <row r="301" spans="1:11" ht="15">
      <c r="A301" s="196" t="s">
        <v>43</v>
      </c>
      <c r="B301" s="196">
        <v>132</v>
      </c>
      <c r="C301" s="196">
        <v>2</v>
      </c>
      <c r="E301" s="196" t="s">
        <v>43</v>
      </c>
      <c r="F301" s="196">
        <v>276</v>
      </c>
      <c r="G301" s="196">
        <v>14</v>
      </c>
      <c r="I301" s="196" t="s">
        <v>43</v>
      </c>
      <c r="J301" s="196">
        <v>193</v>
      </c>
      <c r="K301" s="196">
        <v>2</v>
      </c>
    </row>
    <row r="302" spans="1:11" ht="15">
      <c r="A302" s="196" t="s">
        <v>320</v>
      </c>
      <c r="B302" s="196">
        <v>177</v>
      </c>
      <c r="C302" s="196">
        <v>0</v>
      </c>
      <c r="E302" s="196" t="s">
        <v>320</v>
      </c>
      <c r="F302" s="196">
        <v>270</v>
      </c>
      <c r="G302" s="196">
        <v>11</v>
      </c>
      <c r="I302" s="196" t="s">
        <v>320</v>
      </c>
      <c r="J302" s="196">
        <v>234</v>
      </c>
      <c r="K302" s="196">
        <v>4</v>
      </c>
    </row>
    <row r="303" spans="1:9" ht="15">
      <c r="A303" s="196" t="s">
        <v>321</v>
      </c>
      <c r="B303" s="196">
        <v>152</v>
      </c>
      <c r="C303" s="196">
        <v>0</v>
      </c>
      <c r="E303" s="196" t="s">
        <v>321</v>
      </c>
      <c r="F303" s="196">
        <v>267</v>
      </c>
      <c r="G303" s="196">
        <v>10</v>
      </c>
      <c r="I303" s="196" t="s">
        <v>321</v>
      </c>
    </row>
    <row r="304" spans="1:11" ht="15">
      <c r="A304" s="196" t="s">
        <v>322</v>
      </c>
      <c r="B304" s="196">
        <v>139</v>
      </c>
      <c r="C304" s="196">
        <v>1</v>
      </c>
      <c r="E304" s="196" t="s">
        <v>322</v>
      </c>
      <c r="I304" s="196" t="s">
        <v>322</v>
      </c>
      <c r="J304" s="196">
        <v>217</v>
      </c>
      <c r="K304" s="196">
        <v>2</v>
      </c>
    </row>
    <row r="305" spans="1:11" ht="15">
      <c r="A305" s="196" t="s">
        <v>89</v>
      </c>
      <c r="B305" s="196">
        <v>149</v>
      </c>
      <c r="C305" s="196">
        <v>0</v>
      </c>
      <c r="E305" s="196" t="s">
        <v>89</v>
      </c>
      <c r="I305" s="196" t="s">
        <v>89</v>
      </c>
      <c r="J305" s="196">
        <v>206</v>
      </c>
      <c r="K305" s="196">
        <v>4</v>
      </c>
    </row>
    <row r="306" spans="1:11" ht="15">
      <c r="A306" s="196" t="s">
        <v>324</v>
      </c>
      <c r="B306" s="196">
        <v>129</v>
      </c>
      <c r="C306" s="196">
        <v>2</v>
      </c>
      <c r="E306" s="196" t="s">
        <v>324</v>
      </c>
      <c r="F306" s="196">
        <v>272</v>
      </c>
      <c r="G306" s="196">
        <v>10</v>
      </c>
      <c r="I306" s="196" t="s">
        <v>324</v>
      </c>
      <c r="J306" s="196">
        <v>225</v>
      </c>
      <c r="K306" s="196">
        <v>4</v>
      </c>
    </row>
    <row r="307" spans="2:11" ht="15">
      <c r="B307" s="196">
        <f>SUM(B293:B306)</f>
        <v>1738</v>
      </c>
      <c r="C307" s="196">
        <f>SUM(C293:C306)</f>
        <v>8</v>
      </c>
      <c r="F307" s="196">
        <f>SUM(F293:F306)</f>
        <v>3149</v>
      </c>
      <c r="G307" s="196">
        <f>SUM(G293:G306)</f>
        <v>105</v>
      </c>
      <c r="J307" s="196">
        <f>SUM(J293:J306)</f>
        <v>2308</v>
      </c>
      <c r="K307" s="196">
        <f>SUM(K293:K306)</f>
        <v>25</v>
      </c>
    </row>
    <row r="310" spans="1:11" ht="15">
      <c r="A310" s="196" t="s">
        <v>182</v>
      </c>
      <c r="C310" s="196" t="s">
        <v>183</v>
      </c>
      <c r="E310" s="196" t="s">
        <v>329</v>
      </c>
      <c r="G310" s="196" t="s">
        <v>56</v>
      </c>
      <c r="I310" s="196" t="s">
        <v>146</v>
      </c>
      <c r="K310" s="196" t="s">
        <v>138</v>
      </c>
    </row>
    <row r="311" spans="1:11" ht="15">
      <c r="A311" s="196" t="s">
        <v>316</v>
      </c>
      <c r="B311" s="196">
        <v>286</v>
      </c>
      <c r="C311" s="196">
        <v>17</v>
      </c>
      <c r="E311" s="196" t="s">
        <v>316</v>
      </c>
      <c r="F311" s="196">
        <v>260</v>
      </c>
      <c r="G311" s="196">
        <v>8</v>
      </c>
      <c r="I311" s="196" t="s">
        <v>316</v>
      </c>
      <c r="J311" s="196">
        <v>249</v>
      </c>
      <c r="K311" s="196">
        <v>7</v>
      </c>
    </row>
    <row r="312" spans="1:11" ht="15">
      <c r="A312" s="196" t="s">
        <v>205</v>
      </c>
      <c r="B312" s="196">
        <v>277</v>
      </c>
      <c r="C312" s="196">
        <v>14</v>
      </c>
      <c r="E312" s="196" t="s">
        <v>205</v>
      </c>
      <c r="F312" s="196">
        <v>226</v>
      </c>
      <c r="G312" s="196">
        <v>4</v>
      </c>
      <c r="I312" s="196" t="s">
        <v>205</v>
      </c>
      <c r="J312" s="196">
        <v>201</v>
      </c>
      <c r="K312" s="196">
        <v>1</v>
      </c>
    </row>
    <row r="313" spans="1:9" ht="15">
      <c r="A313" s="196" t="s">
        <v>89</v>
      </c>
      <c r="B313" s="196">
        <v>282</v>
      </c>
      <c r="C313" s="196">
        <v>16</v>
      </c>
      <c r="E313" s="196" t="s">
        <v>89</v>
      </c>
      <c r="I313" s="196" t="s">
        <v>89</v>
      </c>
    </row>
    <row r="314" spans="1:11" ht="15">
      <c r="A314" s="196" t="s">
        <v>317</v>
      </c>
      <c r="B314" s="196">
        <v>287</v>
      </c>
      <c r="C314" s="196">
        <v>20</v>
      </c>
      <c r="E314" s="196" t="s">
        <v>317</v>
      </c>
      <c r="F314" s="196">
        <v>226</v>
      </c>
      <c r="G314" s="196">
        <v>3</v>
      </c>
      <c r="I314" s="196" t="s">
        <v>317</v>
      </c>
      <c r="J314" s="196">
        <v>221</v>
      </c>
      <c r="K314" s="196">
        <v>4</v>
      </c>
    </row>
    <row r="315" spans="1:11" ht="15">
      <c r="A315" s="196" t="s">
        <v>318</v>
      </c>
      <c r="E315" s="196" t="s">
        <v>318</v>
      </c>
      <c r="I315" s="196" t="s">
        <v>318</v>
      </c>
      <c r="J315" s="196">
        <v>210</v>
      </c>
      <c r="K315" s="196">
        <v>4</v>
      </c>
    </row>
    <row r="316" spans="1:9" ht="15">
      <c r="A316" s="196" t="s">
        <v>319</v>
      </c>
      <c r="E316" s="196" t="s">
        <v>319</v>
      </c>
      <c r="F316" s="196">
        <v>216</v>
      </c>
      <c r="G316" s="196">
        <v>3</v>
      </c>
      <c r="I316" s="196" t="s">
        <v>319</v>
      </c>
    </row>
    <row r="317" spans="1:11" ht="15">
      <c r="A317" s="196" t="s">
        <v>10</v>
      </c>
      <c r="B317" s="196">
        <v>289</v>
      </c>
      <c r="C317" s="196">
        <v>19</v>
      </c>
      <c r="E317" s="196" t="s">
        <v>10</v>
      </c>
      <c r="F317" s="196">
        <v>239</v>
      </c>
      <c r="G317" s="196">
        <v>1</v>
      </c>
      <c r="I317" s="196" t="s">
        <v>10</v>
      </c>
      <c r="J317" s="196">
        <v>237</v>
      </c>
      <c r="K317" s="196">
        <v>3</v>
      </c>
    </row>
    <row r="318" spans="1:11" ht="15">
      <c r="A318" s="196" t="s">
        <v>323</v>
      </c>
      <c r="B318" s="196">
        <v>286</v>
      </c>
      <c r="C318" s="196">
        <v>18</v>
      </c>
      <c r="E318" s="196" t="s">
        <v>323</v>
      </c>
      <c r="F318" s="196">
        <v>251</v>
      </c>
      <c r="G318" s="196">
        <v>9</v>
      </c>
      <c r="I318" s="196" t="s">
        <v>323</v>
      </c>
      <c r="J318" s="196">
        <v>234</v>
      </c>
      <c r="K318" s="196">
        <v>3</v>
      </c>
    </row>
    <row r="319" spans="1:11" ht="15">
      <c r="A319" s="196" t="s">
        <v>43</v>
      </c>
      <c r="B319" s="196">
        <v>287</v>
      </c>
      <c r="C319" s="196">
        <v>19</v>
      </c>
      <c r="E319" s="196" t="s">
        <v>43</v>
      </c>
      <c r="F319" s="196">
        <v>237</v>
      </c>
      <c r="G319" s="196">
        <v>3</v>
      </c>
      <c r="I319" s="196" t="s">
        <v>43</v>
      </c>
      <c r="J319" s="196">
        <v>241</v>
      </c>
      <c r="K319" s="196">
        <v>3</v>
      </c>
    </row>
    <row r="320" spans="1:11" ht="15">
      <c r="A320" s="196" t="s">
        <v>320</v>
      </c>
      <c r="B320" s="196">
        <v>294</v>
      </c>
      <c r="C320" s="196">
        <v>24</v>
      </c>
      <c r="E320" s="196" t="s">
        <v>320</v>
      </c>
      <c r="I320" s="196" t="s">
        <v>320</v>
      </c>
      <c r="J320" s="196">
        <v>244</v>
      </c>
      <c r="K320" s="196">
        <v>6</v>
      </c>
    </row>
    <row r="321" spans="1:11" ht="15">
      <c r="A321" s="196" t="s">
        <v>321</v>
      </c>
      <c r="E321" s="196" t="s">
        <v>321</v>
      </c>
      <c r="F321" s="196">
        <v>267</v>
      </c>
      <c r="G321" s="196">
        <v>8</v>
      </c>
      <c r="I321" s="196" t="s">
        <v>321</v>
      </c>
      <c r="J321" s="196">
        <v>254</v>
      </c>
      <c r="K321" s="196">
        <v>8</v>
      </c>
    </row>
    <row r="322" spans="1:11" ht="15">
      <c r="A322" s="196" t="s">
        <v>322</v>
      </c>
      <c r="B322" s="196">
        <v>286</v>
      </c>
      <c r="C322" s="196">
        <v>18</v>
      </c>
      <c r="E322" s="196" t="s">
        <v>322</v>
      </c>
      <c r="F322" s="196">
        <v>242</v>
      </c>
      <c r="G322" s="196">
        <v>7</v>
      </c>
      <c r="I322" s="196" t="s">
        <v>322</v>
      </c>
      <c r="J322" s="196">
        <v>255</v>
      </c>
      <c r="K322" s="196">
        <v>5</v>
      </c>
    </row>
    <row r="323" spans="1:9" ht="15">
      <c r="A323" s="196" t="s">
        <v>89</v>
      </c>
      <c r="B323" s="196">
        <v>282</v>
      </c>
      <c r="C323" s="196">
        <v>15</v>
      </c>
      <c r="E323" s="196" t="s">
        <v>89</v>
      </c>
      <c r="F323" s="196">
        <v>264</v>
      </c>
      <c r="G323" s="196">
        <v>6</v>
      </c>
      <c r="I323" s="196" t="s">
        <v>89</v>
      </c>
    </row>
    <row r="324" spans="1:11" ht="15">
      <c r="A324" s="196" t="s">
        <v>324</v>
      </c>
      <c r="B324" s="196">
        <v>277</v>
      </c>
      <c r="C324" s="196">
        <v>16</v>
      </c>
      <c r="E324" s="196" t="s">
        <v>324</v>
      </c>
      <c r="F324" s="196">
        <v>258</v>
      </c>
      <c r="G324" s="196">
        <v>6</v>
      </c>
      <c r="I324" s="196" t="s">
        <v>324</v>
      </c>
      <c r="J324" s="196">
        <v>258</v>
      </c>
      <c r="K324" s="196">
        <v>8</v>
      </c>
    </row>
    <row r="325" spans="2:11" ht="15">
      <c r="B325" s="196">
        <f>SUM(B311:B324)</f>
        <v>3133</v>
      </c>
      <c r="C325" s="196">
        <f>SUM(C311:C324)</f>
        <v>196</v>
      </c>
      <c r="F325" s="196">
        <f>SUM(F311:F324)</f>
        <v>2686</v>
      </c>
      <c r="G325" s="196">
        <f>SUM(G311:G324)</f>
        <v>58</v>
      </c>
      <c r="J325" s="196">
        <f>SUM(J311:J324)</f>
        <v>2604</v>
      </c>
      <c r="K325" s="196">
        <f>SUM(K311:K324)</f>
        <v>52</v>
      </c>
    </row>
    <row r="328" spans="1:11" ht="15">
      <c r="A328" s="196" t="s">
        <v>330</v>
      </c>
      <c r="C328" s="196" t="s">
        <v>138</v>
      </c>
      <c r="E328" s="196" t="s">
        <v>95</v>
      </c>
      <c r="G328" s="196" t="s">
        <v>89</v>
      </c>
      <c r="I328" s="196" t="s">
        <v>338</v>
      </c>
      <c r="K328" s="196" t="s">
        <v>10</v>
      </c>
    </row>
    <row r="329" spans="1:11" ht="15">
      <c r="A329" s="196" t="s">
        <v>316</v>
      </c>
      <c r="B329" s="196">
        <v>173</v>
      </c>
      <c r="C329" s="196">
        <v>1</v>
      </c>
      <c r="E329" s="196" t="s">
        <v>316</v>
      </c>
      <c r="F329" s="196">
        <v>237</v>
      </c>
      <c r="G329" s="196">
        <v>3</v>
      </c>
      <c r="I329" s="196" t="s">
        <v>316</v>
      </c>
      <c r="J329" s="196">
        <v>214</v>
      </c>
      <c r="K329" s="196">
        <v>3</v>
      </c>
    </row>
    <row r="330" spans="1:11" ht="15">
      <c r="A330" s="196" t="s">
        <v>205</v>
      </c>
      <c r="B330" s="196">
        <v>218</v>
      </c>
      <c r="C330" s="196">
        <v>2</v>
      </c>
      <c r="E330" s="196" t="s">
        <v>205</v>
      </c>
      <c r="F330" s="196">
        <v>238</v>
      </c>
      <c r="G330" s="196">
        <v>2</v>
      </c>
      <c r="I330" s="196" t="s">
        <v>205</v>
      </c>
      <c r="J330" s="196">
        <v>212</v>
      </c>
      <c r="K330" s="196">
        <v>2</v>
      </c>
    </row>
    <row r="331" spans="1:11" ht="15">
      <c r="A331" s="196" t="s">
        <v>89</v>
      </c>
      <c r="B331" s="196">
        <v>180</v>
      </c>
      <c r="C331" s="196">
        <v>2</v>
      </c>
      <c r="E331" s="196" t="s">
        <v>89</v>
      </c>
      <c r="I331" s="196" t="s">
        <v>89</v>
      </c>
      <c r="J331" s="196">
        <v>188</v>
      </c>
      <c r="K331" s="196">
        <v>0</v>
      </c>
    </row>
    <row r="332" spans="1:11" ht="15">
      <c r="A332" s="196" t="s">
        <v>317</v>
      </c>
      <c r="B332" s="196">
        <v>200</v>
      </c>
      <c r="C332" s="196">
        <v>3</v>
      </c>
      <c r="E332" s="196" t="s">
        <v>317</v>
      </c>
      <c r="F332" s="196">
        <v>225</v>
      </c>
      <c r="G332" s="196">
        <v>2</v>
      </c>
      <c r="I332" s="196" t="s">
        <v>317</v>
      </c>
      <c r="J332" s="196">
        <v>215</v>
      </c>
      <c r="K332" s="196">
        <v>4</v>
      </c>
    </row>
    <row r="333" spans="1:11" ht="15">
      <c r="A333" s="196" t="s">
        <v>318</v>
      </c>
      <c r="E333" s="196" t="s">
        <v>318</v>
      </c>
      <c r="F333" s="196">
        <v>221</v>
      </c>
      <c r="G333" s="196">
        <v>2</v>
      </c>
      <c r="I333" s="196" t="s">
        <v>318</v>
      </c>
      <c r="J333" s="196">
        <v>61</v>
      </c>
      <c r="K333" s="196">
        <v>1</v>
      </c>
    </row>
    <row r="334" spans="1:9" ht="15">
      <c r="A334" s="196" t="s">
        <v>319</v>
      </c>
      <c r="B334" s="196">
        <v>166</v>
      </c>
      <c r="C334" s="196">
        <v>1</v>
      </c>
      <c r="E334" s="196" t="s">
        <v>319</v>
      </c>
      <c r="I334" s="196" t="s">
        <v>319</v>
      </c>
    </row>
    <row r="335" spans="1:9" ht="15">
      <c r="A335" s="196" t="s">
        <v>10</v>
      </c>
      <c r="B335" s="196">
        <v>208</v>
      </c>
      <c r="C335" s="196">
        <v>2</v>
      </c>
      <c r="E335" s="196" t="s">
        <v>10</v>
      </c>
      <c r="I335" s="196" t="s">
        <v>10</v>
      </c>
    </row>
    <row r="336" spans="1:9" ht="15">
      <c r="A336" s="196" t="s">
        <v>323</v>
      </c>
      <c r="E336" s="196" t="s">
        <v>323</v>
      </c>
      <c r="F336" s="196">
        <v>226</v>
      </c>
      <c r="G336" s="196">
        <v>4</v>
      </c>
      <c r="I336" s="196" t="s">
        <v>323</v>
      </c>
    </row>
    <row r="337" spans="1:11" ht="15">
      <c r="A337" s="196" t="s">
        <v>43</v>
      </c>
      <c r="B337" s="196">
        <v>182</v>
      </c>
      <c r="C337" s="196">
        <v>1</v>
      </c>
      <c r="E337" s="196" t="s">
        <v>43</v>
      </c>
      <c r="F337" s="196">
        <v>243</v>
      </c>
      <c r="G337" s="196">
        <v>2</v>
      </c>
      <c r="I337" s="196" t="s">
        <v>43</v>
      </c>
      <c r="J337" s="196">
        <v>217</v>
      </c>
      <c r="K337" s="196">
        <v>1</v>
      </c>
    </row>
    <row r="338" spans="1:11" ht="15">
      <c r="A338" s="196" t="s">
        <v>320</v>
      </c>
      <c r="B338" s="196">
        <v>195</v>
      </c>
      <c r="C338" s="196">
        <v>1</v>
      </c>
      <c r="E338" s="196" t="s">
        <v>320</v>
      </c>
      <c r="F338" s="196">
        <v>218</v>
      </c>
      <c r="G338" s="196">
        <v>2</v>
      </c>
      <c r="I338" s="196" t="s">
        <v>320</v>
      </c>
      <c r="J338" s="196">
        <v>244</v>
      </c>
      <c r="K338" s="196">
        <v>5</v>
      </c>
    </row>
    <row r="339" spans="1:11" ht="15">
      <c r="A339" s="196" t="s">
        <v>321</v>
      </c>
      <c r="E339" s="196" t="s">
        <v>321</v>
      </c>
      <c r="F339" s="196">
        <v>216</v>
      </c>
      <c r="G339" s="196">
        <v>2</v>
      </c>
      <c r="I339" s="196" t="s">
        <v>321</v>
      </c>
      <c r="J339" s="196">
        <v>243</v>
      </c>
      <c r="K339" s="196">
        <v>6</v>
      </c>
    </row>
    <row r="340" spans="1:11" ht="15">
      <c r="A340" s="196" t="s">
        <v>322</v>
      </c>
      <c r="B340" s="196">
        <v>195</v>
      </c>
      <c r="C340" s="196">
        <v>1</v>
      </c>
      <c r="E340" s="196" t="s">
        <v>322</v>
      </c>
      <c r="I340" s="196" t="s">
        <v>322</v>
      </c>
      <c r="J340" s="196">
        <v>212</v>
      </c>
      <c r="K340" s="196">
        <v>2</v>
      </c>
    </row>
    <row r="341" spans="1:11" ht="15">
      <c r="A341" s="196" t="s">
        <v>89</v>
      </c>
      <c r="B341" s="196">
        <v>223</v>
      </c>
      <c r="C341" s="196">
        <v>0</v>
      </c>
      <c r="E341" s="196" t="s">
        <v>89</v>
      </c>
      <c r="F341" s="196">
        <v>224</v>
      </c>
      <c r="G341" s="196">
        <v>0</v>
      </c>
      <c r="I341" s="196" t="s">
        <v>89</v>
      </c>
      <c r="J341" s="196">
        <v>211</v>
      </c>
      <c r="K341" s="196">
        <v>3</v>
      </c>
    </row>
    <row r="342" spans="1:11" ht="15">
      <c r="A342" s="196" t="s">
        <v>324</v>
      </c>
      <c r="B342" s="196">
        <v>223</v>
      </c>
      <c r="C342" s="196">
        <v>6</v>
      </c>
      <c r="E342" s="196" t="s">
        <v>324</v>
      </c>
      <c r="F342" s="196">
        <v>232</v>
      </c>
      <c r="G342" s="196">
        <v>4</v>
      </c>
      <c r="I342" s="196" t="s">
        <v>324</v>
      </c>
      <c r="J342" s="196">
        <v>250</v>
      </c>
      <c r="K342" s="196">
        <v>4</v>
      </c>
    </row>
    <row r="343" spans="2:11" ht="15">
      <c r="B343" s="196">
        <f>SUM(B329:B342)</f>
        <v>2163</v>
      </c>
      <c r="C343" s="196">
        <f>SUM(C329:C342)</f>
        <v>20</v>
      </c>
      <c r="F343" s="196">
        <f>SUM(F329:F342)</f>
        <v>2280</v>
      </c>
      <c r="G343" s="196">
        <f>SUM(G329:G342)</f>
        <v>23</v>
      </c>
      <c r="J343" s="196">
        <f>SUM(J329:J342)</f>
        <v>2267</v>
      </c>
      <c r="K343" s="196">
        <f>SUM(K329:L342)</f>
        <v>31</v>
      </c>
    </row>
    <row r="346" spans="1:11" ht="15">
      <c r="A346" s="196" t="s">
        <v>196</v>
      </c>
      <c r="C346" s="196" t="s">
        <v>183</v>
      </c>
      <c r="E346" s="196" t="s">
        <v>49</v>
      </c>
      <c r="G346" s="196" t="s">
        <v>43</v>
      </c>
      <c r="I346" s="196" t="s">
        <v>150</v>
      </c>
      <c r="K346" s="196" t="s">
        <v>138</v>
      </c>
    </row>
    <row r="347" spans="1:9" ht="15">
      <c r="A347" s="196" t="s">
        <v>316</v>
      </c>
      <c r="B347" s="196">
        <v>170</v>
      </c>
      <c r="C347" s="196">
        <v>3</v>
      </c>
      <c r="E347" s="196" t="s">
        <v>316</v>
      </c>
      <c r="F347" s="196">
        <v>232</v>
      </c>
      <c r="G347" s="196">
        <v>4</v>
      </c>
      <c r="I347" s="196" t="s">
        <v>316</v>
      </c>
    </row>
    <row r="348" spans="1:9" ht="15">
      <c r="A348" s="196" t="s">
        <v>205</v>
      </c>
      <c r="B348" s="196">
        <v>166</v>
      </c>
      <c r="C348" s="196">
        <v>0</v>
      </c>
      <c r="E348" s="196" t="s">
        <v>205</v>
      </c>
      <c r="I348" s="196" t="s">
        <v>205</v>
      </c>
    </row>
    <row r="349" spans="1:11" ht="15">
      <c r="A349" s="196" t="s">
        <v>89</v>
      </c>
      <c r="B349" s="196">
        <v>227</v>
      </c>
      <c r="C349" s="196">
        <v>6</v>
      </c>
      <c r="E349" s="196" t="s">
        <v>89</v>
      </c>
      <c r="F349" s="196">
        <v>230</v>
      </c>
      <c r="G349" s="196">
        <v>3</v>
      </c>
      <c r="I349" s="196" t="s">
        <v>89</v>
      </c>
      <c r="J349" s="196">
        <v>229</v>
      </c>
      <c r="K349" s="196">
        <v>2</v>
      </c>
    </row>
    <row r="350" spans="1:11" ht="15">
      <c r="A350" s="196" t="s">
        <v>317</v>
      </c>
      <c r="B350" s="196">
        <v>219</v>
      </c>
      <c r="C350" s="196">
        <v>1</v>
      </c>
      <c r="E350" s="196" t="s">
        <v>317</v>
      </c>
      <c r="F350" s="196">
        <v>203</v>
      </c>
      <c r="G350" s="196">
        <v>3</v>
      </c>
      <c r="I350" s="196" t="s">
        <v>317</v>
      </c>
      <c r="J350" s="196">
        <v>214</v>
      </c>
      <c r="K350" s="196">
        <v>3</v>
      </c>
    </row>
    <row r="351" spans="1:11" ht="15">
      <c r="A351" s="196" t="s">
        <v>318</v>
      </c>
      <c r="B351" s="196">
        <v>240</v>
      </c>
      <c r="C351" s="196">
        <v>5</v>
      </c>
      <c r="E351" s="196" t="s">
        <v>318</v>
      </c>
      <c r="F351" s="196">
        <v>202</v>
      </c>
      <c r="G351" s="196">
        <v>1</v>
      </c>
      <c r="I351" s="196" t="s">
        <v>318</v>
      </c>
      <c r="J351" s="196">
        <v>220</v>
      </c>
      <c r="K351" s="196">
        <v>3</v>
      </c>
    </row>
    <row r="352" spans="1:11" ht="15">
      <c r="A352" s="196" t="s">
        <v>319</v>
      </c>
      <c r="B352" s="196">
        <v>222</v>
      </c>
      <c r="C352" s="196">
        <v>3</v>
      </c>
      <c r="E352" s="196" t="s">
        <v>319</v>
      </c>
      <c r="I352" s="196" t="s">
        <v>319</v>
      </c>
      <c r="J352" s="196">
        <v>181</v>
      </c>
      <c r="K352" s="196">
        <v>1</v>
      </c>
    </row>
    <row r="353" spans="1:9" ht="15">
      <c r="A353" s="196" t="s">
        <v>10</v>
      </c>
      <c r="B353" s="196">
        <v>255</v>
      </c>
      <c r="C353" s="196">
        <v>8</v>
      </c>
      <c r="E353" s="196" t="s">
        <v>10</v>
      </c>
      <c r="I353" s="196" t="s">
        <v>10</v>
      </c>
    </row>
    <row r="354" spans="1:9" ht="15">
      <c r="A354" s="196" t="s">
        <v>323</v>
      </c>
      <c r="B354" s="196">
        <v>252</v>
      </c>
      <c r="C354" s="196">
        <v>6</v>
      </c>
      <c r="E354" s="196" t="s">
        <v>323</v>
      </c>
      <c r="F354" s="196">
        <v>192</v>
      </c>
      <c r="G354" s="196">
        <v>3</v>
      </c>
      <c r="I354" s="196" t="s">
        <v>323</v>
      </c>
    </row>
    <row r="355" spans="1:11" ht="15">
      <c r="A355" s="196" t="s">
        <v>43</v>
      </c>
      <c r="B355" s="196">
        <v>258</v>
      </c>
      <c r="C355" s="196">
        <v>6</v>
      </c>
      <c r="E355" s="196" t="s">
        <v>43</v>
      </c>
      <c r="F355" s="196">
        <v>217</v>
      </c>
      <c r="G355" s="196">
        <v>2</v>
      </c>
      <c r="I355" s="196" t="s">
        <v>43</v>
      </c>
      <c r="J355" s="196">
        <v>214</v>
      </c>
      <c r="K355" s="196">
        <v>2</v>
      </c>
    </row>
    <row r="356" spans="1:11" ht="15">
      <c r="A356" s="196" t="s">
        <v>320</v>
      </c>
      <c r="E356" s="196" t="s">
        <v>320</v>
      </c>
      <c r="I356" s="196" t="s">
        <v>320</v>
      </c>
      <c r="J356" s="196">
        <v>223</v>
      </c>
      <c r="K356" s="196">
        <v>2</v>
      </c>
    </row>
    <row r="357" spans="1:11" ht="15">
      <c r="A357" s="196" t="s">
        <v>321</v>
      </c>
      <c r="E357" s="196" t="s">
        <v>321</v>
      </c>
      <c r="F357" s="196">
        <v>208</v>
      </c>
      <c r="G357" s="196">
        <v>2</v>
      </c>
      <c r="I357" s="196" t="s">
        <v>321</v>
      </c>
      <c r="J357" s="196">
        <v>233</v>
      </c>
      <c r="K357" s="196">
        <v>6</v>
      </c>
    </row>
    <row r="358" spans="1:11" ht="15">
      <c r="A358" s="196" t="s">
        <v>322</v>
      </c>
      <c r="B358" s="196">
        <v>251</v>
      </c>
      <c r="C358" s="196">
        <v>6</v>
      </c>
      <c r="E358" s="196" t="s">
        <v>322</v>
      </c>
      <c r="F358" s="196">
        <v>183</v>
      </c>
      <c r="G358" s="196">
        <v>1</v>
      </c>
      <c r="I358" s="196" t="s">
        <v>322</v>
      </c>
      <c r="J358" s="196">
        <v>204</v>
      </c>
      <c r="K358" s="196">
        <v>1</v>
      </c>
    </row>
    <row r="359" spans="1:11" ht="15">
      <c r="A359" s="196" t="s">
        <v>89</v>
      </c>
      <c r="E359" s="196" t="s">
        <v>89</v>
      </c>
      <c r="F359" s="196">
        <v>214</v>
      </c>
      <c r="G359" s="196">
        <v>1</v>
      </c>
      <c r="I359" s="196" t="s">
        <v>89</v>
      </c>
      <c r="J359" s="196">
        <v>190</v>
      </c>
      <c r="K359" s="196">
        <v>0</v>
      </c>
    </row>
    <row r="360" spans="1:11" ht="15">
      <c r="A360" s="196" t="s">
        <v>324</v>
      </c>
      <c r="E360" s="196" t="s">
        <v>324</v>
      </c>
      <c r="F360" s="196">
        <v>230</v>
      </c>
      <c r="G360" s="196">
        <v>4</v>
      </c>
      <c r="I360" s="196" t="s">
        <v>324</v>
      </c>
      <c r="J360" s="196">
        <v>171</v>
      </c>
      <c r="K360" s="196">
        <v>2</v>
      </c>
    </row>
    <row r="361" spans="2:11" ht="15">
      <c r="B361" s="196">
        <f>SUM(B347:B360)</f>
        <v>2260</v>
      </c>
      <c r="C361" s="196">
        <f>SUM(C347:C360)</f>
        <v>44</v>
      </c>
      <c r="F361" s="196">
        <f>SUM(F347:F360)</f>
        <v>2111</v>
      </c>
      <c r="G361" s="196">
        <f>SUM(G347:G360)</f>
        <v>24</v>
      </c>
      <c r="J361" s="196">
        <f>SUM(J347:J360)</f>
        <v>2079</v>
      </c>
      <c r="K361" s="196">
        <f>SUM(K347:K360)</f>
        <v>22</v>
      </c>
    </row>
    <row r="364" spans="1:11" ht="15">
      <c r="A364" s="196" t="s">
        <v>53</v>
      </c>
      <c r="C364" s="196" t="s">
        <v>43</v>
      </c>
      <c r="E364" s="196" t="s">
        <v>194</v>
      </c>
      <c r="G364" s="196" t="s">
        <v>183</v>
      </c>
      <c r="I364" s="196" t="s">
        <v>255</v>
      </c>
      <c r="K364" s="196" t="s">
        <v>89</v>
      </c>
    </row>
    <row r="365" spans="1:9" ht="15">
      <c r="A365" s="196" t="s">
        <v>316</v>
      </c>
      <c r="B365" s="196">
        <v>155</v>
      </c>
      <c r="C365" s="196">
        <v>1</v>
      </c>
      <c r="E365" s="196" t="s">
        <v>316</v>
      </c>
      <c r="F365" s="196">
        <v>238</v>
      </c>
      <c r="G365" s="196">
        <v>2</v>
      </c>
      <c r="I365" s="196" t="s">
        <v>316</v>
      </c>
    </row>
    <row r="366" spans="1:9" ht="15">
      <c r="A366" s="196" t="s">
        <v>205</v>
      </c>
      <c r="B366" s="196">
        <v>138</v>
      </c>
      <c r="C366" s="196">
        <v>1</v>
      </c>
      <c r="E366" s="196" t="s">
        <v>205</v>
      </c>
      <c r="F366" s="196">
        <v>260</v>
      </c>
      <c r="G366" s="196">
        <v>3</v>
      </c>
      <c r="I366" s="196" t="s">
        <v>205</v>
      </c>
    </row>
    <row r="367" spans="1:9" ht="15">
      <c r="A367" s="196" t="s">
        <v>89</v>
      </c>
      <c r="B367" s="196">
        <v>141</v>
      </c>
      <c r="C367" s="196">
        <v>1</v>
      </c>
      <c r="E367" s="196" t="s">
        <v>89</v>
      </c>
      <c r="F367" s="196">
        <v>265</v>
      </c>
      <c r="G367" s="196">
        <v>6</v>
      </c>
      <c r="I367" s="196" t="s">
        <v>89</v>
      </c>
    </row>
    <row r="368" spans="1:11" ht="15">
      <c r="A368" s="196" t="s">
        <v>317</v>
      </c>
      <c r="B368" s="196">
        <v>120</v>
      </c>
      <c r="C368" s="196">
        <v>1</v>
      </c>
      <c r="E368" s="196" t="s">
        <v>317</v>
      </c>
      <c r="I368" s="196" t="s">
        <v>317</v>
      </c>
      <c r="J368" s="196">
        <v>217</v>
      </c>
      <c r="K368" s="196">
        <v>4</v>
      </c>
    </row>
    <row r="369" spans="1:11" ht="15">
      <c r="A369" s="196" t="s">
        <v>318</v>
      </c>
      <c r="B369" s="196">
        <v>149</v>
      </c>
      <c r="C369" s="196">
        <v>0</v>
      </c>
      <c r="E369" s="196" t="s">
        <v>318</v>
      </c>
      <c r="F369" s="196">
        <v>265</v>
      </c>
      <c r="G369" s="196">
        <v>7</v>
      </c>
      <c r="I369" s="196" t="s">
        <v>318</v>
      </c>
      <c r="J369" s="196">
        <v>237</v>
      </c>
      <c r="K369" s="196">
        <v>5</v>
      </c>
    </row>
    <row r="370" spans="1:11" ht="15">
      <c r="A370" s="196" t="s">
        <v>319</v>
      </c>
      <c r="B370" s="196">
        <v>151</v>
      </c>
      <c r="C370" s="196">
        <v>2</v>
      </c>
      <c r="E370" s="196" t="s">
        <v>319</v>
      </c>
      <c r="F370" s="196">
        <v>256</v>
      </c>
      <c r="G370" s="196">
        <v>9</v>
      </c>
      <c r="I370" s="196" t="s">
        <v>319</v>
      </c>
      <c r="J370" s="196">
        <v>222</v>
      </c>
      <c r="K370" s="196">
        <v>4</v>
      </c>
    </row>
    <row r="371" spans="1:11" ht="15">
      <c r="A371" s="196" t="s">
        <v>10</v>
      </c>
      <c r="E371" s="196" t="s">
        <v>10</v>
      </c>
      <c r="F371" s="196">
        <v>260</v>
      </c>
      <c r="G371" s="196">
        <v>5</v>
      </c>
      <c r="I371" s="196" t="s">
        <v>10</v>
      </c>
      <c r="J371" s="196">
        <v>241</v>
      </c>
      <c r="K371" s="196">
        <v>6</v>
      </c>
    </row>
    <row r="372" spans="1:11" ht="15">
      <c r="A372" s="196" t="s">
        <v>323</v>
      </c>
      <c r="B372" s="196">
        <v>97</v>
      </c>
      <c r="C372" s="196">
        <v>0</v>
      </c>
      <c r="E372" s="196" t="s">
        <v>323</v>
      </c>
      <c r="F372" s="196">
        <v>270</v>
      </c>
      <c r="G372" s="196">
        <v>11</v>
      </c>
      <c r="I372" s="196" t="s">
        <v>323</v>
      </c>
      <c r="J372" s="196">
        <v>235</v>
      </c>
      <c r="K372" s="196">
        <v>3</v>
      </c>
    </row>
    <row r="373" spans="1:11" ht="15">
      <c r="A373" s="196" t="s">
        <v>43</v>
      </c>
      <c r="B373" s="196">
        <v>133</v>
      </c>
      <c r="C373" s="196">
        <v>0</v>
      </c>
      <c r="E373" s="196" t="s">
        <v>43</v>
      </c>
      <c r="F373" s="196">
        <v>276</v>
      </c>
      <c r="G373" s="196">
        <v>12</v>
      </c>
      <c r="I373" s="196" t="s">
        <v>43</v>
      </c>
      <c r="J373" s="196">
        <v>220</v>
      </c>
      <c r="K373" s="196">
        <v>2</v>
      </c>
    </row>
    <row r="374" spans="1:11" ht="15">
      <c r="A374" s="196" t="s">
        <v>320</v>
      </c>
      <c r="E374" s="196" t="s">
        <v>320</v>
      </c>
      <c r="I374" s="196" t="s">
        <v>320</v>
      </c>
      <c r="J374" s="196">
        <v>221</v>
      </c>
      <c r="K374" s="196">
        <v>2</v>
      </c>
    </row>
    <row r="375" spans="1:9" ht="15">
      <c r="A375" s="196" t="s">
        <v>321</v>
      </c>
      <c r="E375" s="196" t="s">
        <v>321</v>
      </c>
      <c r="I375" s="196" t="s">
        <v>321</v>
      </c>
    </row>
    <row r="376" spans="1:11" ht="15">
      <c r="A376" s="196" t="s">
        <v>322</v>
      </c>
      <c r="E376" s="196" t="s">
        <v>322</v>
      </c>
      <c r="F376" s="196">
        <v>276</v>
      </c>
      <c r="G376" s="196">
        <v>11</v>
      </c>
      <c r="I376" s="196" t="s">
        <v>322</v>
      </c>
      <c r="J376" s="196">
        <v>254</v>
      </c>
      <c r="K376" s="196">
        <v>5</v>
      </c>
    </row>
    <row r="377" spans="1:9" ht="15">
      <c r="A377" s="196" t="s">
        <v>89</v>
      </c>
      <c r="B377" s="196">
        <v>163</v>
      </c>
      <c r="C377" s="196">
        <v>0</v>
      </c>
      <c r="E377" s="196" t="s">
        <v>89</v>
      </c>
      <c r="I377" s="196" t="s">
        <v>89</v>
      </c>
    </row>
    <row r="378" spans="1:11" ht="15">
      <c r="A378" s="196" t="s">
        <v>324</v>
      </c>
      <c r="B378" s="196">
        <v>112</v>
      </c>
      <c r="C378" s="196">
        <v>1</v>
      </c>
      <c r="E378" s="196" t="s">
        <v>324</v>
      </c>
      <c r="I378" s="196" t="s">
        <v>324</v>
      </c>
      <c r="J378" s="196">
        <v>260</v>
      </c>
      <c r="K378" s="196">
        <v>9</v>
      </c>
    </row>
    <row r="379" spans="2:11" ht="15">
      <c r="B379" s="196">
        <f>SUM(B365:B378)</f>
        <v>1359</v>
      </c>
      <c r="C379" s="196">
        <f>SUM(C365:C378)</f>
        <v>7</v>
      </c>
      <c r="F379" s="196">
        <f>SUM(F365:F378)</f>
        <v>2366</v>
      </c>
      <c r="G379" s="196">
        <f>SUM(G365:G378)</f>
        <v>66</v>
      </c>
      <c r="J379" s="196">
        <f>SUM(J368:J378)</f>
        <v>2107</v>
      </c>
      <c r="K379" s="196">
        <f>SUM(K368:K378)</f>
        <v>40</v>
      </c>
    </row>
    <row r="382" spans="1:11" ht="15">
      <c r="A382" s="196" t="s">
        <v>204</v>
      </c>
      <c r="C382" s="196" t="s">
        <v>325</v>
      </c>
      <c r="E382" s="196" t="s">
        <v>229</v>
      </c>
      <c r="G382" s="196" t="s">
        <v>223</v>
      </c>
      <c r="I382" s="196" t="s">
        <v>222</v>
      </c>
      <c r="K382" s="196" t="s">
        <v>339</v>
      </c>
    </row>
    <row r="383" spans="1:11" ht="15">
      <c r="A383" s="196" t="s">
        <v>316</v>
      </c>
      <c r="B383" s="196">
        <v>219</v>
      </c>
      <c r="C383" s="196">
        <v>3</v>
      </c>
      <c r="E383" s="196" t="s">
        <v>316</v>
      </c>
      <c r="F383" s="196">
        <v>173</v>
      </c>
      <c r="G383" s="196">
        <v>2</v>
      </c>
      <c r="I383" s="196" t="s">
        <v>316</v>
      </c>
      <c r="J383" s="196">
        <v>148</v>
      </c>
      <c r="K383" s="196">
        <v>1</v>
      </c>
    </row>
    <row r="384" spans="1:9" ht="15">
      <c r="A384" s="196" t="s">
        <v>205</v>
      </c>
      <c r="B384" s="196">
        <v>220</v>
      </c>
      <c r="C384" s="196">
        <v>3</v>
      </c>
      <c r="E384" s="196" t="s">
        <v>205</v>
      </c>
      <c r="I384" s="196" t="s">
        <v>205</v>
      </c>
    </row>
    <row r="385" spans="1:11" ht="15">
      <c r="A385" s="196" t="s">
        <v>89</v>
      </c>
      <c r="B385" s="196">
        <v>216</v>
      </c>
      <c r="C385" s="196">
        <v>2</v>
      </c>
      <c r="E385" s="196" t="s">
        <v>89</v>
      </c>
      <c r="F385" s="196">
        <v>193</v>
      </c>
      <c r="G385" s="196">
        <v>2</v>
      </c>
      <c r="I385" s="196" t="s">
        <v>89</v>
      </c>
      <c r="J385" s="196">
        <v>114</v>
      </c>
      <c r="K385" s="196">
        <v>0</v>
      </c>
    </row>
    <row r="386" spans="1:9" ht="15">
      <c r="A386" s="196" t="s">
        <v>317</v>
      </c>
      <c r="B386" s="196">
        <v>231</v>
      </c>
      <c r="C386" s="196">
        <v>4</v>
      </c>
      <c r="E386" s="196" t="s">
        <v>317</v>
      </c>
      <c r="I386" s="196" t="s">
        <v>317</v>
      </c>
    </row>
    <row r="387" spans="1:11" ht="15">
      <c r="A387" s="196" t="s">
        <v>318</v>
      </c>
      <c r="B387" s="196">
        <v>226</v>
      </c>
      <c r="C387" s="196">
        <v>3</v>
      </c>
      <c r="E387" s="196" t="s">
        <v>318</v>
      </c>
      <c r="F387" s="196">
        <v>191</v>
      </c>
      <c r="G387" s="196">
        <v>2</v>
      </c>
      <c r="I387" s="196" t="s">
        <v>318</v>
      </c>
      <c r="J387" s="196">
        <v>174</v>
      </c>
      <c r="K387" s="196">
        <v>0</v>
      </c>
    </row>
    <row r="388" spans="1:9" ht="15">
      <c r="A388" s="196" t="s">
        <v>319</v>
      </c>
      <c r="B388" s="196">
        <v>213</v>
      </c>
      <c r="C388" s="196">
        <v>3</v>
      </c>
      <c r="E388" s="196" t="s">
        <v>319</v>
      </c>
      <c r="I388" s="196" t="s">
        <v>319</v>
      </c>
    </row>
    <row r="389" spans="1:9" ht="15">
      <c r="A389" s="196" t="s">
        <v>10</v>
      </c>
      <c r="B389" s="196">
        <v>225</v>
      </c>
      <c r="C389" s="196">
        <v>2</v>
      </c>
      <c r="E389" s="196" t="s">
        <v>10</v>
      </c>
      <c r="I389" s="196" t="s">
        <v>10</v>
      </c>
    </row>
    <row r="390" spans="1:11" ht="15">
      <c r="A390" s="196" t="s">
        <v>323</v>
      </c>
      <c r="B390" s="196">
        <v>197</v>
      </c>
      <c r="C390" s="196">
        <v>2</v>
      </c>
      <c r="E390" s="196" t="s">
        <v>323</v>
      </c>
      <c r="F390" s="196">
        <v>145</v>
      </c>
      <c r="G390" s="196">
        <v>0</v>
      </c>
      <c r="I390" s="196" t="s">
        <v>323</v>
      </c>
      <c r="J390" s="196">
        <v>131</v>
      </c>
      <c r="K390" s="196">
        <v>0</v>
      </c>
    </row>
    <row r="391" spans="1:11" ht="15">
      <c r="A391" s="196" t="s">
        <v>43</v>
      </c>
      <c r="B391" s="196">
        <v>236</v>
      </c>
      <c r="C391" s="196">
        <v>6</v>
      </c>
      <c r="E391" s="196" t="s">
        <v>43</v>
      </c>
      <c r="F391" s="196">
        <v>206</v>
      </c>
      <c r="G391" s="196">
        <v>2</v>
      </c>
      <c r="I391" s="196" t="s">
        <v>43</v>
      </c>
      <c r="J391" s="196">
        <v>183</v>
      </c>
      <c r="K391" s="196">
        <v>3</v>
      </c>
    </row>
    <row r="392" spans="1:11" ht="15">
      <c r="A392" s="196" t="s">
        <v>320</v>
      </c>
      <c r="E392" s="196" t="s">
        <v>320</v>
      </c>
      <c r="F392" s="196">
        <v>163</v>
      </c>
      <c r="G392" s="196">
        <v>0</v>
      </c>
      <c r="I392" s="196" t="s">
        <v>320</v>
      </c>
      <c r="J392" s="196">
        <v>181</v>
      </c>
      <c r="K392" s="196">
        <v>0</v>
      </c>
    </row>
    <row r="393" spans="1:9" ht="15">
      <c r="A393" s="196" t="s">
        <v>321</v>
      </c>
      <c r="E393" s="196" t="s">
        <v>321</v>
      </c>
      <c r="I393" s="196" t="s">
        <v>321</v>
      </c>
    </row>
    <row r="394" spans="1:11" ht="15">
      <c r="A394" s="196" t="s">
        <v>322</v>
      </c>
      <c r="E394" s="196" t="s">
        <v>322</v>
      </c>
      <c r="F394" s="196">
        <v>180</v>
      </c>
      <c r="G394" s="196">
        <v>0</v>
      </c>
      <c r="I394" s="196" t="s">
        <v>322</v>
      </c>
      <c r="J394" s="196">
        <v>196</v>
      </c>
      <c r="K394" s="196">
        <v>4</v>
      </c>
    </row>
    <row r="395" spans="1:11" ht="15">
      <c r="A395" s="196" t="s">
        <v>89</v>
      </c>
      <c r="E395" s="196" t="s">
        <v>89</v>
      </c>
      <c r="F395" s="196">
        <v>162</v>
      </c>
      <c r="G395" s="196">
        <v>2</v>
      </c>
      <c r="I395" s="196" t="s">
        <v>89</v>
      </c>
      <c r="J395" s="196">
        <v>187</v>
      </c>
      <c r="K395" s="196">
        <v>2</v>
      </c>
    </row>
    <row r="396" spans="1:11" ht="15">
      <c r="A396" s="196" t="s">
        <v>324</v>
      </c>
      <c r="E396" s="196" t="s">
        <v>324</v>
      </c>
      <c r="F396" s="196">
        <v>179</v>
      </c>
      <c r="G396" s="196">
        <v>1</v>
      </c>
      <c r="I396" s="196" t="s">
        <v>324</v>
      </c>
      <c r="J396" s="196">
        <v>205</v>
      </c>
      <c r="K396" s="196">
        <v>1</v>
      </c>
    </row>
    <row r="397" spans="2:11" ht="15">
      <c r="B397" s="196">
        <f>SUM(B383:B396)</f>
        <v>1983</v>
      </c>
      <c r="C397" s="196">
        <f>SUM(C383:C396)</f>
        <v>28</v>
      </c>
      <c r="F397" s="196">
        <f>SUM(F383:F396)</f>
        <v>1592</v>
      </c>
      <c r="G397" s="196">
        <f>SUM(G383:G396)</f>
        <v>11</v>
      </c>
      <c r="J397" s="196">
        <f>SUM(J383:J396)</f>
        <v>1519</v>
      </c>
      <c r="K397" s="196">
        <f>SUM(K383:K396)</f>
        <v>11</v>
      </c>
    </row>
    <row r="400" spans="1:11" ht="15">
      <c r="A400" s="196" t="s">
        <v>137</v>
      </c>
      <c r="C400" s="196" t="s">
        <v>135</v>
      </c>
      <c r="E400" s="196" t="s">
        <v>340</v>
      </c>
      <c r="G400" s="196" t="s">
        <v>183</v>
      </c>
      <c r="I400" s="196" t="s">
        <v>341</v>
      </c>
      <c r="K400" s="196" t="s">
        <v>10</v>
      </c>
    </row>
    <row r="401" spans="1:9" ht="15">
      <c r="A401" s="196" t="s">
        <v>316</v>
      </c>
      <c r="E401" s="196" t="s">
        <v>316</v>
      </c>
      <c r="F401" s="196">
        <v>287</v>
      </c>
      <c r="G401" s="196">
        <v>19</v>
      </c>
      <c r="I401" s="196" t="s">
        <v>316</v>
      </c>
    </row>
    <row r="402" spans="1:11" ht="15">
      <c r="A402" s="196" t="s">
        <v>205</v>
      </c>
      <c r="E402" s="196" t="s">
        <v>205</v>
      </c>
      <c r="I402" s="196" t="s">
        <v>205</v>
      </c>
      <c r="J402" s="196">
        <v>211</v>
      </c>
      <c r="K402" s="196">
        <v>2</v>
      </c>
    </row>
    <row r="403" spans="1:11" ht="15">
      <c r="A403" s="196" t="s">
        <v>89</v>
      </c>
      <c r="E403" s="196" t="s">
        <v>89</v>
      </c>
      <c r="F403" s="196">
        <v>286</v>
      </c>
      <c r="G403" s="196">
        <v>18</v>
      </c>
      <c r="I403" s="196" t="s">
        <v>89</v>
      </c>
      <c r="J403" s="196">
        <v>257</v>
      </c>
      <c r="K403" s="196">
        <v>8</v>
      </c>
    </row>
    <row r="404" spans="1:9" ht="15">
      <c r="A404" s="196" t="s">
        <v>317</v>
      </c>
      <c r="E404" s="196" t="s">
        <v>317</v>
      </c>
      <c r="I404" s="196" t="s">
        <v>317</v>
      </c>
    </row>
    <row r="405" spans="1:11" ht="15">
      <c r="A405" s="196" t="s">
        <v>318</v>
      </c>
      <c r="B405" s="196">
        <v>122</v>
      </c>
      <c r="C405" s="196">
        <v>0</v>
      </c>
      <c r="E405" s="196" t="s">
        <v>318</v>
      </c>
      <c r="I405" s="196" t="s">
        <v>318</v>
      </c>
      <c r="J405" s="196">
        <v>221</v>
      </c>
      <c r="K405" s="196">
        <v>4</v>
      </c>
    </row>
    <row r="406" spans="1:11" ht="15">
      <c r="A406" s="196" t="s">
        <v>319</v>
      </c>
      <c r="B406" s="196">
        <v>163</v>
      </c>
      <c r="C406" s="196">
        <v>0</v>
      </c>
      <c r="E406" s="196" t="s">
        <v>319</v>
      </c>
      <c r="F406" s="196">
        <v>256</v>
      </c>
      <c r="G406" s="196">
        <v>6</v>
      </c>
      <c r="I406" s="196" t="s">
        <v>319</v>
      </c>
      <c r="J406" s="196">
        <v>190</v>
      </c>
      <c r="K406" s="196">
        <v>1</v>
      </c>
    </row>
    <row r="407" spans="1:11" ht="15">
      <c r="A407" s="196" t="s">
        <v>10</v>
      </c>
      <c r="B407" s="196">
        <v>203</v>
      </c>
      <c r="C407" s="196">
        <v>3</v>
      </c>
      <c r="E407" s="196" t="s">
        <v>10</v>
      </c>
      <c r="F407" s="196">
        <v>282</v>
      </c>
      <c r="G407" s="196">
        <v>16</v>
      </c>
      <c r="I407" s="196" t="s">
        <v>10</v>
      </c>
      <c r="J407" s="196">
        <v>238</v>
      </c>
      <c r="K407" s="196">
        <v>4</v>
      </c>
    </row>
    <row r="408" spans="1:11" ht="15">
      <c r="A408" s="196" t="s">
        <v>323</v>
      </c>
      <c r="E408" s="196" t="s">
        <v>323</v>
      </c>
      <c r="F408" s="196">
        <v>288</v>
      </c>
      <c r="G408" s="196">
        <v>20</v>
      </c>
      <c r="I408" s="196" t="s">
        <v>323</v>
      </c>
      <c r="J408" s="196">
        <v>237</v>
      </c>
      <c r="K408" s="196">
        <v>3</v>
      </c>
    </row>
    <row r="409" spans="1:11" ht="15">
      <c r="A409" s="196" t="s">
        <v>43</v>
      </c>
      <c r="B409" s="196">
        <v>141</v>
      </c>
      <c r="C409" s="196">
        <v>1</v>
      </c>
      <c r="E409" s="196" t="s">
        <v>43</v>
      </c>
      <c r="F409" s="196">
        <v>281</v>
      </c>
      <c r="G409" s="196">
        <v>15</v>
      </c>
      <c r="I409" s="196" t="s">
        <v>43</v>
      </c>
      <c r="J409" s="196">
        <v>232</v>
      </c>
      <c r="K409" s="196">
        <v>4</v>
      </c>
    </row>
    <row r="410" spans="1:11" ht="15">
      <c r="A410" s="196" t="s">
        <v>320</v>
      </c>
      <c r="B410" s="196">
        <v>170</v>
      </c>
      <c r="C410" s="196">
        <v>2</v>
      </c>
      <c r="E410" s="196" t="s">
        <v>320</v>
      </c>
      <c r="I410" s="196" t="s">
        <v>320</v>
      </c>
      <c r="J410" s="196">
        <v>248</v>
      </c>
      <c r="K410" s="196">
        <v>3</v>
      </c>
    </row>
    <row r="411" spans="1:9" ht="15">
      <c r="A411" s="196" t="s">
        <v>321</v>
      </c>
      <c r="B411" s="196">
        <v>169</v>
      </c>
      <c r="C411" s="196">
        <v>0</v>
      </c>
      <c r="E411" s="196" t="s">
        <v>321</v>
      </c>
      <c r="I411" s="196" t="s">
        <v>321</v>
      </c>
    </row>
    <row r="412" spans="1:9" ht="15">
      <c r="A412" s="196" t="s">
        <v>322</v>
      </c>
      <c r="B412" s="196">
        <v>169</v>
      </c>
      <c r="C412" s="196">
        <v>1</v>
      </c>
      <c r="E412" s="196" t="s">
        <v>322</v>
      </c>
      <c r="F412" s="196">
        <v>278</v>
      </c>
      <c r="G412" s="196">
        <v>14</v>
      </c>
      <c r="I412" s="196" t="s">
        <v>322</v>
      </c>
    </row>
    <row r="413" spans="1:9" ht="15">
      <c r="A413" s="196" t="s">
        <v>89</v>
      </c>
      <c r="B413" s="196">
        <v>160</v>
      </c>
      <c r="C413" s="196">
        <v>2</v>
      </c>
      <c r="E413" s="196" t="s">
        <v>89</v>
      </c>
      <c r="I413" s="196" t="s">
        <v>89</v>
      </c>
    </row>
    <row r="414" spans="1:9" ht="15">
      <c r="A414" s="196" t="s">
        <v>324</v>
      </c>
      <c r="B414" s="196">
        <v>138</v>
      </c>
      <c r="C414" s="196">
        <v>0</v>
      </c>
      <c r="E414" s="196" t="s">
        <v>324</v>
      </c>
      <c r="F414" s="196">
        <v>284</v>
      </c>
      <c r="G414" s="196">
        <v>17</v>
      </c>
      <c r="I414" s="196" t="s">
        <v>324</v>
      </c>
    </row>
    <row r="415" spans="2:11" ht="15">
      <c r="B415" s="196">
        <f>SUM(B401:B414)</f>
        <v>1435</v>
      </c>
      <c r="C415" s="196">
        <f>SUM(C401:C414)</f>
        <v>9</v>
      </c>
      <c r="F415" s="196">
        <f>SUM(F401:F414)</f>
        <v>2242</v>
      </c>
      <c r="G415" s="196">
        <f>SUM(G401:G414)</f>
        <v>125</v>
      </c>
      <c r="J415" s="196">
        <f>SUM(J401:J414)</f>
        <v>1834</v>
      </c>
      <c r="K415" s="196">
        <f>SUM(K401:K414)</f>
        <v>29</v>
      </c>
    </row>
    <row r="418" spans="1:7" ht="15">
      <c r="A418" s="196" t="s">
        <v>51</v>
      </c>
      <c r="C418" s="196" t="s">
        <v>43</v>
      </c>
      <c r="E418" s="196" t="s">
        <v>210</v>
      </c>
      <c r="G418" s="196" t="s">
        <v>208</v>
      </c>
    </row>
    <row r="419" spans="1:7" ht="15">
      <c r="A419" s="196" t="s">
        <v>316</v>
      </c>
      <c r="E419" s="196" t="s">
        <v>316</v>
      </c>
      <c r="F419" s="196">
        <v>160</v>
      </c>
      <c r="G419" s="196">
        <v>1</v>
      </c>
    </row>
    <row r="420" spans="1:5" ht="15">
      <c r="A420" s="196" t="s">
        <v>205</v>
      </c>
      <c r="E420" s="196" t="s">
        <v>205</v>
      </c>
    </row>
    <row r="421" spans="1:5" ht="15">
      <c r="A421" s="196" t="s">
        <v>89</v>
      </c>
      <c r="B421" s="196">
        <v>201</v>
      </c>
      <c r="C421" s="196">
        <v>4</v>
      </c>
      <c r="E421" s="196" t="s">
        <v>89</v>
      </c>
    </row>
    <row r="422" spans="1:5" ht="15">
      <c r="A422" s="196" t="s">
        <v>317</v>
      </c>
      <c r="B422" s="196">
        <v>185</v>
      </c>
      <c r="C422" s="196">
        <v>1</v>
      </c>
      <c r="E422" s="196" t="s">
        <v>317</v>
      </c>
    </row>
    <row r="423" spans="1:5" ht="15">
      <c r="A423" s="196" t="s">
        <v>318</v>
      </c>
      <c r="E423" s="196" t="s">
        <v>318</v>
      </c>
    </row>
    <row r="424" spans="1:5" ht="15">
      <c r="A424" s="196" t="s">
        <v>319</v>
      </c>
      <c r="B424" s="196">
        <v>175</v>
      </c>
      <c r="C424" s="196">
        <v>1</v>
      </c>
      <c r="E424" s="196" t="s">
        <v>319</v>
      </c>
    </row>
    <row r="425" spans="1:7" ht="15">
      <c r="A425" s="196" t="s">
        <v>10</v>
      </c>
      <c r="E425" s="196" t="s">
        <v>10</v>
      </c>
      <c r="F425" s="196">
        <v>214</v>
      </c>
      <c r="G425" s="196">
        <v>2</v>
      </c>
    </row>
    <row r="426" spans="1:7" ht="15">
      <c r="A426" s="196" t="s">
        <v>323</v>
      </c>
      <c r="E426" s="196" t="s">
        <v>323</v>
      </c>
      <c r="F426" s="196">
        <v>166</v>
      </c>
      <c r="G426" s="196">
        <v>1</v>
      </c>
    </row>
    <row r="427" spans="1:7" ht="15">
      <c r="A427" s="196" t="s">
        <v>43</v>
      </c>
      <c r="B427" s="196">
        <v>200</v>
      </c>
      <c r="C427" s="196">
        <v>1</v>
      </c>
      <c r="E427" s="196" t="s">
        <v>43</v>
      </c>
      <c r="F427" s="196">
        <v>228</v>
      </c>
      <c r="G427" s="196">
        <v>1</v>
      </c>
    </row>
    <row r="428" spans="1:7" ht="15">
      <c r="A428" s="196" t="s">
        <v>320</v>
      </c>
      <c r="E428" s="196" t="s">
        <v>320</v>
      </c>
      <c r="F428" s="196">
        <v>191</v>
      </c>
      <c r="G428" s="196">
        <v>3</v>
      </c>
    </row>
    <row r="429" spans="1:7" ht="15">
      <c r="A429" s="196" t="s">
        <v>321</v>
      </c>
      <c r="B429" s="196">
        <v>216</v>
      </c>
      <c r="C429" s="196">
        <v>2</v>
      </c>
      <c r="E429" s="196" t="s">
        <v>321</v>
      </c>
      <c r="F429" s="196">
        <v>200</v>
      </c>
      <c r="G429" s="196">
        <v>1</v>
      </c>
    </row>
    <row r="430" spans="1:7" ht="15">
      <c r="A430" s="196" t="s">
        <v>322</v>
      </c>
      <c r="B430" s="196">
        <v>183</v>
      </c>
      <c r="C430" s="196">
        <v>0</v>
      </c>
      <c r="E430" s="196" t="s">
        <v>322</v>
      </c>
      <c r="F430" s="196">
        <v>176</v>
      </c>
      <c r="G430" s="196">
        <v>2</v>
      </c>
    </row>
    <row r="431" spans="1:5" ht="15">
      <c r="A431" s="196" t="s">
        <v>89</v>
      </c>
      <c r="B431" s="196">
        <v>189</v>
      </c>
      <c r="C431" s="196">
        <v>3</v>
      </c>
      <c r="E431" s="196" t="s">
        <v>89</v>
      </c>
    </row>
    <row r="432" spans="1:7" ht="15">
      <c r="A432" s="196" t="s">
        <v>324</v>
      </c>
      <c r="B432" s="196">
        <v>229</v>
      </c>
      <c r="C432" s="196">
        <v>7</v>
      </c>
      <c r="E432" s="196" t="s">
        <v>324</v>
      </c>
      <c r="F432" s="196">
        <v>184</v>
      </c>
      <c r="G432" s="196">
        <v>0</v>
      </c>
    </row>
    <row r="433" spans="2:7" ht="15">
      <c r="B433" s="196">
        <f>SUM(B419:B432)</f>
        <v>1578</v>
      </c>
      <c r="C433" s="196">
        <f>SUM(C419:C432)</f>
        <v>19</v>
      </c>
      <c r="F433" s="196">
        <f>SUM(F419:F432)</f>
        <v>1519</v>
      </c>
      <c r="G433" s="196">
        <f>SUM(G419:G432)</f>
        <v>11</v>
      </c>
    </row>
  </sheetData>
  <printOptions/>
  <pageMargins left="0.75" right="0.75" top="0.2" bottom="0.45" header="0.42" footer="0.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privé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Smans Jozef</dc:creator>
  <cp:keywords/>
  <dc:description/>
  <cp:lastModifiedBy>Smans Jozef</cp:lastModifiedBy>
  <cp:lastPrinted>2019-10-06T09:32:42Z</cp:lastPrinted>
  <dcterms:created xsi:type="dcterms:W3CDTF">2019-05-06T11:31:00Z</dcterms:created>
  <dcterms:modified xsi:type="dcterms:W3CDTF">2019-10-06T09:33:26Z</dcterms:modified>
  <cp:category/>
  <cp:version/>
  <cp:contentType/>
  <cp:contentStatus/>
</cp:coreProperties>
</file>